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4C6B2FA7-97C0-450F-AF9D-18D396CCD4B1}" xr6:coauthVersionLast="47" xr6:coauthVersionMax="47" xr10:uidLastSave="{00000000-0000-0000-0000-000000000000}"/>
  <workbookProtection workbookAlgorithmName="SHA-512" workbookHashValue="jddyCT81axkdFbKwsr5/Bjb0+z6RKocDYSB5Tjy4oPZJ3hpzm89F4fx2OZK1Yxua/RkpMDGnu0736ctkBWCaGQ==" workbookSaltValue="7cCYu0b4MRsUK/1ZqkjoPQ==" workbookSpinCount="100000" lockStructure="1"/>
  <bookViews>
    <workbookView xWindow="-28920" yWindow="-120" windowWidth="29040" windowHeight="15840" xr2:uid="{00000000-000D-0000-FFFF-FFFF00000000}"/>
  </bookViews>
  <sheets>
    <sheet name="Arvonmääritys" sheetId="2" r:id="rId1"/>
  </sheets>
  <definedNames>
    <definedName name="_xlnm.Print_Area" localSheetId="0">Arvonmääritys!$B$2:$G$47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21" i="2" s="1"/>
  <c r="G15" i="2"/>
  <c r="G21" i="2" s="1"/>
  <c r="E15" i="2"/>
  <c r="E21" i="2" s="1"/>
  <c r="G30" i="2"/>
  <c r="G25" i="2"/>
  <c r="G29" i="2" s="1"/>
  <c r="G35" i="2" l="1"/>
  <c r="G38" i="2" l="1"/>
  <c r="G37" i="2"/>
  <c r="G36" i="2"/>
  <c r="G39" i="2"/>
  <c r="G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E14" authorId="0" shapeId="0" xr:uid="{34F5BD57-52EB-4881-A3B1-F3289304354A}">
      <text>
        <r>
          <rPr>
            <sz val="10"/>
            <color indexed="81"/>
            <rFont val="Tahoma"/>
            <family val="2"/>
          </rPr>
          <t>Yritystoiminnan tuotoista vähennetään tuotot, jotka eivät sisälly ostettavaan liiketoimintaan. Jos kysymyksessä on perinnönjako tai sukupolvenvaihdos, on "Liiketoiminnan muut tuotot" tilinpäätöksen mukainen.</t>
        </r>
      </text>
    </comment>
    <comment ref="B15" authorId="0" shapeId="0" xr:uid="{6D286A6E-F419-4706-91C1-E9712C04A60F}">
      <text>
        <r>
          <rPr>
            <sz val="10"/>
            <color indexed="81"/>
            <rFont val="Tahoma"/>
            <family val="2"/>
          </rPr>
          <t>= Liikevaihto 12 kk + liiketoiminnan muut tuotot 12 kk</t>
        </r>
      </text>
    </comment>
    <comment ref="E16" authorId="0" shapeId="0" xr:uid="{D3A41AEB-D672-4D95-A267-5F6EE4E93F8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F16" authorId="0" shapeId="0" xr:uid="{5B411898-8ABD-4ED3-8436-26335EE8E3C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G16" authorId="0" shapeId="0" xr:uid="{6B8EF0E1-6150-4C2D-AA15-7DCAFE23238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Huomaa seuraavissa kohdissa etumerkki!</t>
        </r>
        <r>
          <rPr>
            <sz val="10"/>
            <color indexed="81"/>
            <rFont val="Tahoma"/>
            <family val="2"/>
          </rPr>
          <t xml:space="preserve">
Kirjoita summat negatiivisina seuraaviin kohtiin:
- Aineet, tarvikkeet ja tavarat
- Ulkopuoliset palvelut
- Henkilöstökulut
- Liiketoiminnan muut kulut
</t>
        </r>
        <r>
          <rPr>
            <b/>
            <sz val="10"/>
            <color indexed="81"/>
            <rFont val="Tahoma"/>
            <family val="2"/>
          </rPr>
          <t xml:space="preserve">Varaston muutos on + tai -
</t>
        </r>
        <r>
          <rPr>
            <sz val="10"/>
            <color indexed="81"/>
            <rFont val="Tahoma"/>
            <family val="2"/>
          </rPr>
          <t>Kirjoita sama etumerkki kuin tilinpäätöksessä eli
+ on varaston lisäys ja - varaston vähennys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B22" authorId="0" shapeId="0" xr:uid="{825469AB-4CC7-443C-942C-EF18E306E9EF}">
      <text>
        <r>
          <rPr>
            <sz val="10"/>
            <color indexed="81"/>
            <rFont val="Tahoma"/>
            <family val="2"/>
          </rPr>
          <t>Löytyy tuloslaskelman alimmalta riviltä</t>
        </r>
      </text>
    </comment>
    <comment ref="G23" authorId="0" shapeId="0" xr:uid="{F5786481-4B46-48F4-B585-A26F6AFE7FDD}">
      <text>
        <r>
          <rPr>
            <sz val="10"/>
            <color indexed="81"/>
            <rFont val="Tahoma"/>
            <family val="2"/>
          </rPr>
          <t>Yritystoiminnan varoista vähennetään yrityskaupan ulkopuolelle myyjälle jäävät varallisuuserät. Jos kysymyksessä on perinnönjako tai sukupolvenvaihdos, on "Varat" tilinpäätöksen mukainen.</t>
        </r>
      </text>
    </comment>
    <comment ref="G24" authorId="0" shapeId="0" xr:uid="{29F07611-0A8E-40DA-9771-4B899E1C31D4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Kirjoita summa negatiivisena!</t>
        </r>
        <r>
          <rPr>
            <sz val="10"/>
            <color indexed="81"/>
            <rFont val="Tahoma"/>
            <family val="2"/>
          </rPr>
          <t xml:space="preserve">
Yritystoiminnan veloista vähennetään yrityskaupan ulkopuolelle myyjälle jäävään varallisuuteen liittyvät velat. Jos kysymyksessä on perinnönjako tai sukupolvenvaihdos, on "Velat" tilinpäätöksen mukainen.
</t>
        </r>
      </text>
    </comment>
  </commentList>
</comments>
</file>

<file path=xl/sharedStrings.xml><?xml version="1.0" encoding="utf-8"?>
<sst xmlns="http://schemas.openxmlformats.org/spreadsheetml/2006/main" count="53" uniqueCount="40">
  <si>
    <t xml:space="preserve"> </t>
  </si>
  <si>
    <t>1. Kolmen viimeisen tilikauden tiedot</t>
  </si>
  <si>
    <t>Toteutunut tilikausi</t>
  </si>
  <si>
    <t>Laatija</t>
  </si>
  <si>
    <t xml:space="preserve"> Tilikauden päättymisajankohta</t>
  </si>
  <si>
    <t xml:space="preserve"> Tilikauden pituus (kk)</t>
  </si>
  <si>
    <t xml:space="preserve"> LIIKETOIMINNAN TUOTOT YHTEENSÄ</t>
  </si>
  <si>
    <t xml:space="preserve"> Aineet, tarvikkeet ja tavarat                  -</t>
  </si>
  <si>
    <t>-</t>
  </si>
  <si>
    <t xml:space="preserve"> Liiketoiminnan muut kulut</t>
  </si>
  <si>
    <t xml:space="preserve"> Henkilöstökulut                              </t>
  </si>
  <si>
    <t xml:space="preserve"> Ulkopuoliset palvelut                           </t>
  </si>
  <si>
    <t xml:space="preserve"> Varaston lisäys/vähennys</t>
  </si>
  <si>
    <t>+/-</t>
  </si>
  <si>
    <t xml:space="preserve"> KÄYTTÖKATE</t>
  </si>
  <si>
    <t xml:space="preserve"> TILIKAUDEN VOITTO (TAPPIO)</t>
  </si>
  <si>
    <t xml:space="preserve"> Varat (TASE Vastaavaa loppusumma)</t>
  </si>
  <si>
    <t xml:space="preserve"> Velat (TASE/Pitkä- ja lyhytaikainen velka yhteensä)</t>
  </si>
  <si>
    <t>2. Yrityksen laskennallinen arvo (euroa), Verottajan laskentamalli</t>
  </si>
  <si>
    <t xml:space="preserve"> Nettovarallisuus = yrityksen substanssiarvo euroa</t>
  </si>
  <si>
    <t xml:space="preserve"> LIIKEVAIHTO</t>
  </si>
  <si>
    <t xml:space="preserve"> Liiketoiminnan muut tuotot</t>
  </si>
  <si>
    <t>Käyttäjä käyttää laskuria ja tulkitsee tuloksia omalla vastuullaan. Käytä aina lopulliseen hinnanmääritykseen ulkopuolisten asiantuntijoiden apua.</t>
  </si>
  <si>
    <t>Laskelman antamien tulosten oikeellisuus ja vastuu tuloksista</t>
  </si>
  <si>
    <t xml:space="preserve"> Kolmen vuoden käyttökatteen keskiarvo</t>
  </si>
  <si>
    <t xml:space="preserve"> Yrityksen laskennallinen arvo, keskiarvo x 2</t>
  </si>
  <si>
    <t xml:space="preserve"> Yrityksen laskennallinen arvo, keskiarvo x 3</t>
  </si>
  <si>
    <t xml:space="preserve"> Yrityksen laskennallinen arvo, keskiarvo x 4</t>
  </si>
  <si>
    <t xml:space="preserve"> Yrityksen laskennallinen arvo, keskiarvo x 5</t>
  </si>
  <si>
    <t xml:space="preserve"> Yrityksen nimi ja kotipaikka</t>
  </si>
  <si>
    <t>Käyttäjä tiedostaa, että laskurin antamat hinta-arviot ovat viitteellisiä ja suuntaa-antavia, eivätkä lasketut arvot ole tae yrityskaupan hinnasta.</t>
  </si>
  <si>
    <t xml:space="preserve">YT24 Yrityksen arvonmäärityslaskuri </t>
  </si>
  <si>
    <r>
      <t xml:space="preserve"> 2.1 Substanssiarvo </t>
    </r>
    <r>
      <rPr>
        <sz val="11"/>
        <color theme="1"/>
        <rFont val="Calibri"/>
        <family val="2"/>
        <scheme val="minor"/>
      </rPr>
      <t>(varat - velat)</t>
    </r>
  </si>
  <si>
    <r>
      <t xml:space="preserve"> 2.2 Tuottoarvo </t>
    </r>
    <r>
      <rPr>
        <sz val="11"/>
        <color theme="1"/>
        <rFont val="Calibri"/>
        <family val="2"/>
        <scheme val="minor"/>
      </rPr>
      <t>(3 tilikauden voittojen keskiarvo / 15%)</t>
    </r>
  </si>
  <si>
    <r>
      <t xml:space="preserve"> 2.3 Käypä arvo </t>
    </r>
    <r>
      <rPr>
        <sz val="11"/>
        <color theme="1"/>
        <rFont val="Calibri"/>
        <family val="2"/>
        <scheme val="minor"/>
      </rPr>
      <t>(substanssiarvon ja tuottoarvon keskiarvo)</t>
    </r>
  </si>
  <si>
    <t>Päivämäärä</t>
  </si>
  <si>
    <t>Lisätietoja</t>
  </si>
  <si>
    <t xml:space="preserve"> Y-tunnus</t>
  </si>
  <si>
    <t>3. Yrityksen laskennallinen arvo (euroa), käyttökate- laskentamalli</t>
  </si>
  <si>
    <t>X/202X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</si>
</sst>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52A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3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3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0" fillId="2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quotePrefix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colors>
    <mruColors>
      <color rgb="FFFFFFCC"/>
      <color rgb="FF0152A1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227929</xdr:colOff>
      <xdr:row>1</xdr:row>
      <xdr:rowOff>130819</xdr:rowOff>
    </xdr:from>
    <xdr:to>
      <xdr:col>6</xdr:col>
      <xdr:colOff>1123985</xdr:colOff>
      <xdr:row>1</xdr:row>
      <xdr:rowOff>472465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E958350-6BDC-4515-8606-60A52F114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342" y="313036"/>
          <a:ext cx="884641" cy="337579"/>
        </a:xfrm>
        <a:prstGeom prst="rect">
          <a:avLst/>
        </a:prstGeom>
      </xdr:spPr>
    </xdr:pic>
    <xdr:clientData/>
  </xdr:twoCellAnchor>
  <xdr:twoCellAnchor>
    <xdr:from>
      <xdr:col>7</xdr:col>
      <xdr:colOff>388953</xdr:colOff>
      <xdr:row>4</xdr:row>
      <xdr:rowOff>2093</xdr:rowOff>
    </xdr:from>
    <xdr:to>
      <xdr:col>13</xdr:col>
      <xdr:colOff>635454</xdr:colOff>
      <xdr:row>21</xdr:row>
      <xdr:rowOff>114299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B2F53467-F9A0-40A1-AF59-DB797E6D5E57}"/>
            </a:ext>
          </a:extLst>
        </xdr:cNvPr>
        <xdr:cNvSpPr txBox="1"/>
      </xdr:nvSpPr>
      <xdr:spPr>
        <a:xfrm>
          <a:off x="7132653" y="916493"/>
          <a:ext cx="4961376" cy="3188781"/>
        </a:xfrm>
        <a:prstGeom prst="rect">
          <a:avLst/>
        </a:prstGeom>
        <a:solidFill>
          <a:srgbClr val="FFC000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1100" b="1"/>
        </a:p>
        <a:p>
          <a:r>
            <a:rPr lang="fi-FI" sz="1100" b="1"/>
            <a:t>OHJE</a:t>
          </a:r>
          <a:endParaRPr lang="fi-FI" sz="1100"/>
        </a:p>
        <a:p>
          <a:endParaRPr lang="fi-FI" sz="1100"/>
        </a:p>
        <a:p>
          <a:r>
            <a:rPr lang="fi-FI" sz="900" b="1" baseline="0">
              <a:latin typeface="Verdana" panose="020B0604030504040204" pitchFamily="34" charset="0"/>
              <a:ea typeface="Verdana" panose="020B0604030504040204" pitchFamily="34" charset="0"/>
            </a:rPr>
            <a:t>Verottajalle laskettava yrityksen arvo</a:t>
          </a:r>
          <a:br>
            <a:rPr lang="fi-FI" sz="1100" baseline="0"/>
          </a:br>
          <a: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Verottaja laskee yrityksen arvon substanssiarvolla ja tuottoarvolla.</a:t>
          </a:r>
          <a:b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50" baseline="0"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- </a:t>
          </a:r>
          <a:r>
            <a:rPr lang="fi-FI" sz="1050">
              <a:latin typeface="+mn-lt"/>
            </a:rPr>
            <a:t>jos tuottoarvo on suurempi kuin substanssiarvo, käypä arvo on tuottoarvon ja </a:t>
          </a:r>
          <a:br>
            <a:rPr lang="fi-FI" sz="1050">
              <a:latin typeface="+mn-lt"/>
            </a:rPr>
          </a:br>
          <a:r>
            <a:rPr lang="fi-FI" sz="1050">
              <a:latin typeface="+mn-lt"/>
            </a:rPr>
            <a:t>  substanssiarvon keskiarvon määrä</a:t>
          </a:r>
          <a:br>
            <a:rPr lang="fi-FI" sz="1050">
              <a:latin typeface="+mn-lt"/>
            </a:rPr>
          </a:br>
          <a:r>
            <a:rPr lang="fi-FI" sz="1050">
              <a:latin typeface="+mn-lt"/>
            </a:rPr>
            <a:t>- jos substanssiarvo on suurempi (tai yhtä suuri) kuin tuottoarvo, käypä arvo on yhtiön   </a:t>
          </a:r>
          <a:br>
            <a:rPr lang="fi-FI" sz="1050">
              <a:latin typeface="+mn-lt"/>
            </a:rPr>
          </a:br>
          <a:r>
            <a:rPr lang="fi-FI" sz="1050">
              <a:latin typeface="+mn-lt"/>
            </a:rPr>
            <a:t>  substanssiarvon määrä</a:t>
          </a:r>
          <a:b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Tätä yrityksen arvoa tarvitaan sukupolvenvaihdoksessa ja perinnönjaossa.</a:t>
          </a:r>
        </a:p>
        <a:p>
          <a:endParaRPr lang="fi-FI" sz="1100" baseline="0"/>
        </a:p>
        <a:p>
          <a:r>
            <a:rPr lang="fi-FI" sz="900" b="1" baseline="0">
              <a:latin typeface="Verdana" panose="020B0604030504040204" pitchFamily="34" charset="0"/>
              <a:ea typeface="Verdana" panose="020B0604030504040204" pitchFamily="34" charset="0"/>
            </a:rPr>
            <a:t>Käyttökatteesta laskettava yrityksen arvo </a:t>
          </a:r>
          <a:br>
            <a:rPr lang="fi-FI" sz="1100" b="1" baseline="0"/>
          </a:br>
          <a: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Käyttökate on rahamäärä, jolla maksetaan poistot (=lainojen lyhennykset), korot, verot ja omistajalle jäävä voitto. </a:t>
          </a:r>
          <a:b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b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fi-FI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Laskennallinen yrityksen arvo on 2 - 5 kertaa käyttökate. </a:t>
          </a:r>
          <a:endParaRPr lang="fi-FI" sz="1100" b="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A029-7A2F-432C-99DF-AB70BD977A8B}">
  <dimension ref="A2:V52"/>
  <sheetViews>
    <sheetView showGridLines="0" showZeros="0" tabSelected="1" zoomScaleNormal="100" workbookViewId="0">
      <selection activeCell="B6" sqref="B6:F6"/>
    </sheetView>
  </sheetViews>
  <sheetFormatPr defaultRowHeight="14.6" x14ac:dyDescent="0.4"/>
  <cols>
    <col min="2" max="2" width="15.4609375" customWidth="1"/>
    <col min="3" max="3" width="12.69140625" customWidth="1"/>
    <col min="4" max="4" width="7.84375" customWidth="1"/>
    <col min="5" max="7" width="16.69140625" customWidth="1"/>
    <col min="8" max="8" width="10.84375" customWidth="1"/>
    <col min="9" max="9" width="11" customWidth="1"/>
    <col min="10" max="10" width="2.07421875" customWidth="1"/>
    <col min="11" max="11" width="21.07421875" customWidth="1"/>
    <col min="12" max="12" width="11.53515625" customWidth="1"/>
    <col min="13" max="13" width="10" customWidth="1"/>
    <col min="14" max="14" width="10.69140625" customWidth="1"/>
  </cols>
  <sheetData>
    <row r="2" spans="1:9" ht="45" customHeight="1" x14ac:dyDescent="0.4">
      <c r="A2" s="11"/>
      <c r="B2" s="69" t="s">
        <v>31</v>
      </c>
      <c r="C2" s="69"/>
      <c r="D2" s="69"/>
      <c r="E2" s="69"/>
      <c r="F2" s="69"/>
      <c r="G2" s="69"/>
      <c r="H2" s="19"/>
    </row>
    <row r="3" spans="1:9" ht="8.15" customHeight="1" x14ac:dyDescent="0.4">
      <c r="A3" s="11"/>
      <c r="B3" s="44"/>
      <c r="C3" s="44"/>
      <c r="D3" s="44"/>
      <c r="E3" s="44"/>
      <c r="F3" s="44"/>
      <c r="G3" s="44"/>
      <c r="H3" s="44"/>
    </row>
    <row r="4" spans="1:9" ht="4.4000000000000004" customHeight="1" x14ac:dyDescent="0.4">
      <c r="B4" s="3"/>
      <c r="C4" s="3"/>
      <c r="D4" s="3"/>
      <c r="E4" s="3"/>
      <c r="F4" s="3"/>
      <c r="G4" s="3"/>
      <c r="H4" s="3"/>
      <c r="I4" s="3"/>
    </row>
    <row r="5" spans="1:9" x14ac:dyDescent="0.4">
      <c r="B5" s="73" t="s">
        <v>29</v>
      </c>
      <c r="C5" s="74"/>
      <c r="D5" s="74"/>
      <c r="E5" s="74"/>
      <c r="F5" s="75"/>
      <c r="G5" s="63" t="s">
        <v>37</v>
      </c>
      <c r="H5" s="41"/>
      <c r="I5" s="3"/>
    </row>
    <row r="6" spans="1:9" x14ac:dyDescent="0.4">
      <c r="B6" s="76"/>
      <c r="C6" s="77"/>
      <c r="D6" s="77"/>
      <c r="E6" s="77"/>
      <c r="F6" s="78"/>
      <c r="G6" s="62"/>
      <c r="H6" s="42"/>
      <c r="I6" s="3"/>
    </row>
    <row r="7" spans="1:9" ht="15" customHeight="1" x14ac:dyDescent="0.4">
      <c r="B7" s="3"/>
      <c r="C7" s="3"/>
      <c r="D7" s="3"/>
      <c r="E7" s="3"/>
      <c r="F7" s="3"/>
      <c r="G7" s="3"/>
      <c r="H7" s="3"/>
      <c r="I7" s="3"/>
    </row>
    <row r="8" spans="1:9" s="6" customFormat="1" x14ac:dyDescent="0.4">
      <c r="B8" s="17" t="s">
        <v>1</v>
      </c>
      <c r="C8" s="5"/>
      <c r="D8" s="5"/>
      <c r="E8" s="5"/>
      <c r="F8" s="5"/>
      <c r="G8" s="5"/>
      <c r="H8" s="5"/>
      <c r="I8" s="5"/>
    </row>
    <row r="9" spans="1:9" s="6" customFormat="1" ht="8.15" customHeight="1" x14ac:dyDescent="0.4">
      <c r="B9" s="5"/>
      <c r="C9" s="5"/>
      <c r="D9" s="5"/>
      <c r="E9" s="5"/>
      <c r="F9" s="5"/>
      <c r="G9" s="5"/>
      <c r="H9" s="5"/>
      <c r="I9" s="5"/>
    </row>
    <row r="10" spans="1:9" x14ac:dyDescent="0.4">
      <c r="B10" s="3"/>
      <c r="C10" s="3"/>
      <c r="D10" s="3"/>
      <c r="E10" s="70" t="s">
        <v>2</v>
      </c>
      <c r="F10" s="71"/>
      <c r="G10" s="72"/>
      <c r="H10" s="3"/>
      <c r="I10" s="3"/>
    </row>
    <row r="11" spans="1:9" ht="20.05" customHeight="1" x14ac:dyDescent="0.4">
      <c r="B11" s="79" t="s">
        <v>4</v>
      </c>
      <c r="C11" s="79"/>
      <c r="D11" s="79"/>
      <c r="E11" s="66" t="s">
        <v>39</v>
      </c>
      <c r="F11" s="66" t="s">
        <v>39</v>
      </c>
      <c r="G11" s="66" t="s">
        <v>39</v>
      </c>
      <c r="H11" s="3"/>
      <c r="I11" s="3"/>
    </row>
    <row r="12" spans="1:9" x14ac:dyDescent="0.4">
      <c r="B12" s="80" t="s">
        <v>5</v>
      </c>
      <c r="C12" s="81"/>
      <c r="D12" s="82"/>
      <c r="E12" s="60">
        <v>0</v>
      </c>
      <c r="F12" s="60">
        <v>0</v>
      </c>
      <c r="G12" s="60">
        <v>0</v>
      </c>
      <c r="H12" s="3"/>
      <c r="I12" s="3"/>
    </row>
    <row r="13" spans="1:9" x14ac:dyDescent="0.4">
      <c r="B13" s="54" t="s">
        <v>20</v>
      </c>
      <c r="C13" s="50"/>
      <c r="D13" s="51"/>
      <c r="E13" s="59">
        <v>0</v>
      </c>
      <c r="F13" s="59">
        <v>0</v>
      </c>
      <c r="G13" s="59">
        <v>0</v>
      </c>
      <c r="H13" s="3"/>
      <c r="I13" s="3"/>
    </row>
    <row r="14" spans="1:9" x14ac:dyDescent="0.4">
      <c r="B14" s="49" t="s">
        <v>21</v>
      </c>
      <c r="C14" s="50"/>
      <c r="D14" s="51"/>
      <c r="E14" s="30">
        <v>0</v>
      </c>
      <c r="F14" s="30">
        <v>0</v>
      </c>
      <c r="G14" s="30">
        <v>0</v>
      </c>
      <c r="H14" s="3"/>
      <c r="I14" s="3"/>
    </row>
    <row r="15" spans="1:9" x14ac:dyDescent="0.4">
      <c r="B15" s="83" t="s">
        <v>6</v>
      </c>
      <c r="C15" s="84"/>
      <c r="D15" s="85"/>
      <c r="E15" s="38">
        <f>E13+E14</f>
        <v>0</v>
      </c>
      <c r="F15" s="38">
        <f t="shared" ref="F15:G15" si="0">F13+F14</f>
        <v>0</v>
      </c>
      <c r="G15" s="38">
        <f t="shared" si="0"/>
        <v>0</v>
      </c>
      <c r="H15" s="3"/>
      <c r="I15" s="3"/>
    </row>
    <row r="16" spans="1:9" x14ac:dyDescent="0.4">
      <c r="B16" s="49" t="s">
        <v>7</v>
      </c>
      <c r="C16" s="27"/>
      <c r="D16" s="28" t="s">
        <v>8</v>
      </c>
      <c r="E16" s="30">
        <v>0</v>
      </c>
      <c r="F16" s="30">
        <v>0</v>
      </c>
      <c r="G16" s="30">
        <v>0</v>
      </c>
      <c r="H16" s="3"/>
      <c r="I16" s="3"/>
    </row>
    <row r="17" spans="2:22" x14ac:dyDescent="0.4">
      <c r="B17" s="49" t="s">
        <v>11</v>
      </c>
      <c r="C17" s="50"/>
      <c r="D17" s="28" t="s">
        <v>8</v>
      </c>
      <c r="E17" s="30">
        <v>0</v>
      </c>
      <c r="F17" s="30">
        <v>0</v>
      </c>
      <c r="G17" s="30">
        <v>0</v>
      </c>
      <c r="H17" s="3"/>
      <c r="I17" s="3"/>
    </row>
    <row r="18" spans="2:22" x14ac:dyDescent="0.4">
      <c r="B18" s="49" t="s">
        <v>10</v>
      </c>
      <c r="C18" s="50"/>
      <c r="D18" s="28" t="s">
        <v>8</v>
      </c>
      <c r="E18" s="30">
        <v>0</v>
      </c>
      <c r="F18" s="30">
        <v>0</v>
      </c>
      <c r="G18" s="30">
        <v>0</v>
      </c>
      <c r="H18" s="3"/>
      <c r="I18" s="3"/>
    </row>
    <row r="19" spans="2:22" x14ac:dyDescent="0.4">
      <c r="B19" s="49" t="s">
        <v>9</v>
      </c>
      <c r="C19" s="50"/>
      <c r="D19" s="28" t="s">
        <v>8</v>
      </c>
      <c r="E19" s="30">
        <v>0</v>
      </c>
      <c r="F19" s="30">
        <v>0</v>
      </c>
      <c r="G19" s="30">
        <v>0</v>
      </c>
      <c r="H19" s="3"/>
      <c r="I19" s="3"/>
    </row>
    <row r="20" spans="2:22" x14ac:dyDescent="0.4">
      <c r="B20" s="49" t="s">
        <v>12</v>
      </c>
      <c r="C20" s="50"/>
      <c r="D20" s="29" t="s">
        <v>13</v>
      </c>
      <c r="E20" s="30">
        <v>0</v>
      </c>
      <c r="F20" s="30">
        <v>0</v>
      </c>
      <c r="G20" s="30">
        <v>0</v>
      </c>
      <c r="H20" s="3"/>
      <c r="I20" s="3"/>
    </row>
    <row r="21" spans="2:22" x14ac:dyDescent="0.4">
      <c r="B21" s="31" t="s">
        <v>14</v>
      </c>
      <c r="C21" s="32"/>
      <c r="D21" s="33"/>
      <c r="E21" s="52">
        <f>E15+E16+E17+E18+E19+E20</f>
        <v>0</v>
      </c>
      <c r="F21" s="52">
        <f>F15+F16+F17+F18+F19+F20</f>
        <v>0</v>
      </c>
      <c r="G21" s="52">
        <f>G15+G16+G17+G18+G19+G20</f>
        <v>0</v>
      </c>
      <c r="H21" s="3"/>
      <c r="I21" s="3"/>
    </row>
    <row r="22" spans="2:22" ht="13.95" customHeight="1" x14ac:dyDescent="0.4">
      <c r="B22" s="86" t="s">
        <v>15</v>
      </c>
      <c r="C22" s="86"/>
      <c r="D22" s="86"/>
      <c r="E22" s="61">
        <v>0</v>
      </c>
      <c r="F22" s="61">
        <v>0</v>
      </c>
      <c r="G22" s="61">
        <v>0</v>
      </c>
      <c r="H22" s="1" t="s">
        <v>0</v>
      </c>
      <c r="I22" s="1"/>
    </row>
    <row r="23" spans="2:22" ht="15.9" x14ac:dyDescent="0.4">
      <c r="B23" s="48" t="s">
        <v>16</v>
      </c>
      <c r="C23" s="20"/>
      <c r="D23" s="21"/>
      <c r="E23" s="21"/>
      <c r="F23" s="22"/>
      <c r="G23" s="16">
        <v>0</v>
      </c>
      <c r="H23" s="4" t="s">
        <v>0</v>
      </c>
      <c r="I23" s="4"/>
    </row>
    <row r="24" spans="2:22" x14ac:dyDescent="0.4">
      <c r="B24" s="20" t="s">
        <v>17</v>
      </c>
      <c r="C24" s="21"/>
      <c r="D24" s="21"/>
      <c r="E24" s="21"/>
      <c r="F24" s="28" t="s">
        <v>8</v>
      </c>
      <c r="G24" s="16">
        <v>0</v>
      </c>
      <c r="H24" s="3"/>
      <c r="I24" s="2"/>
    </row>
    <row r="25" spans="2:22" x14ac:dyDescent="0.4">
      <c r="B25" s="34" t="s">
        <v>19</v>
      </c>
      <c r="C25" s="35"/>
      <c r="D25" s="35"/>
      <c r="E25" s="35"/>
      <c r="F25" s="28" t="s">
        <v>0</v>
      </c>
      <c r="G25" s="36">
        <f>G23+G24</f>
        <v>0</v>
      </c>
      <c r="H25" s="3"/>
      <c r="I25" s="2"/>
    </row>
    <row r="26" spans="2:22" ht="15" customHeight="1" x14ac:dyDescent="0.4">
      <c r="B26" s="3"/>
      <c r="C26" s="3"/>
      <c r="D26" s="3"/>
      <c r="E26" s="13"/>
      <c r="F26" s="13"/>
      <c r="G26" s="14"/>
      <c r="H26" s="3"/>
      <c r="I26" s="2"/>
    </row>
    <row r="27" spans="2:22" s="6" customFormat="1" x14ac:dyDescent="0.4">
      <c r="B27" s="17" t="s">
        <v>18</v>
      </c>
      <c r="C27" s="5"/>
      <c r="D27" s="5"/>
      <c r="E27" s="7"/>
      <c r="F27" s="7"/>
      <c r="G27" s="15"/>
      <c r="H27" s="5"/>
      <c r="I27" s="8"/>
    </row>
    <row r="28" spans="2:22" ht="12" customHeight="1" x14ac:dyDescent="0.4">
      <c r="B28" s="12"/>
      <c r="C28" s="12"/>
      <c r="D28" s="12"/>
      <c r="E28" s="11"/>
      <c r="F28" s="24"/>
      <c r="G28" s="24"/>
      <c r="H28" s="24"/>
      <c r="I28" s="9"/>
    </row>
    <row r="29" spans="2:22" ht="18" customHeight="1" x14ac:dyDescent="0.4">
      <c r="C29" s="83" t="s">
        <v>32</v>
      </c>
      <c r="D29" s="84"/>
      <c r="E29" s="84"/>
      <c r="F29" s="85"/>
      <c r="G29" s="45">
        <f>G25</f>
        <v>0</v>
      </c>
      <c r="H29" s="25"/>
      <c r="I29" s="10"/>
    </row>
    <row r="30" spans="2:22" ht="18" customHeight="1" x14ac:dyDescent="0.4">
      <c r="C30" s="83" t="s">
        <v>33</v>
      </c>
      <c r="D30" s="84"/>
      <c r="E30" s="84"/>
      <c r="F30" s="85"/>
      <c r="G30" s="46">
        <f>(E22+F22+G22)/3/0.15</f>
        <v>0</v>
      </c>
      <c r="H30" s="25"/>
      <c r="I30" s="10"/>
    </row>
    <row r="31" spans="2:22" ht="18" customHeight="1" x14ac:dyDescent="0.4">
      <c r="C31" s="88" t="s">
        <v>34</v>
      </c>
      <c r="D31" s="89"/>
      <c r="E31" s="89"/>
      <c r="F31" s="90"/>
      <c r="G31" s="47">
        <f>SUM(G29:G30)/2</f>
        <v>0</v>
      </c>
      <c r="H31" s="25"/>
      <c r="I31" s="10"/>
      <c r="K31" t="s">
        <v>0</v>
      </c>
      <c r="V31">
        <v>0</v>
      </c>
    </row>
    <row r="32" spans="2:22" ht="14.4" customHeight="1" x14ac:dyDescent="0.4">
      <c r="B32" s="87" t="s">
        <v>0</v>
      </c>
      <c r="C32" s="87"/>
      <c r="D32" s="87"/>
      <c r="E32" s="87"/>
      <c r="F32" s="87"/>
      <c r="G32" s="87"/>
      <c r="H32" s="3"/>
      <c r="I32" s="3"/>
    </row>
    <row r="33" spans="2:11" x14ac:dyDescent="0.4">
      <c r="B33" s="18" t="s">
        <v>38</v>
      </c>
      <c r="C33" s="12"/>
      <c r="D33" s="11"/>
      <c r="E33" s="11"/>
      <c r="F33" s="11"/>
      <c r="G33" s="11"/>
      <c r="H33" s="3"/>
      <c r="I33" s="3"/>
    </row>
    <row r="34" spans="2:11" ht="12.65" customHeight="1" x14ac:dyDescent="0.4">
      <c r="B34" s="12"/>
      <c r="C34" s="12"/>
      <c r="D34" s="11"/>
      <c r="E34" s="11"/>
      <c r="F34" s="11"/>
      <c r="G34" s="11"/>
      <c r="H34" s="3"/>
      <c r="I34" s="3"/>
    </row>
    <row r="35" spans="2:11" ht="16.100000000000001" customHeight="1" x14ac:dyDescent="0.4">
      <c r="C35" s="43"/>
      <c r="D35" s="55" t="s">
        <v>24</v>
      </c>
      <c r="E35" s="55"/>
      <c r="F35" s="56"/>
      <c r="G35" s="45">
        <f>(E21+F21+G21)/3</f>
        <v>0</v>
      </c>
      <c r="H35" s="25"/>
      <c r="I35" s="10"/>
    </row>
    <row r="36" spans="2:11" ht="16.100000000000001" customHeight="1" x14ac:dyDescent="0.4">
      <c r="C36" s="43" t="s">
        <v>0</v>
      </c>
      <c r="D36" s="50" t="s">
        <v>25</v>
      </c>
      <c r="E36" s="50"/>
      <c r="F36" s="51"/>
      <c r="G36" s="46">
        <f>2*G$35</f>
        <v>0</v>
      </c>
      <c r="H36" s="25"/>
      <c r="I36" s="10"/>
    </row>
    <row r="37" spans="2:11" ht="16.100000000000001" customHeight="1" x14ac:dyDescent="0.4">
      <c r="C37" s="43"/>
      <c r="D37" s="50" t="s">
        <v>26</v>
      </c>
      <c r="E37" s="50"/>
      <c r="F37" s="51"/>
      <c r="G37" s="46">
        <f>3*G$35</f>
        <v>0</v>
      </c>
      <c r="H37" s="25"/>
      <c r="I37" s="10"/>
      <c r="K37" t="s">
        <v>0</v>
      </c>
    </row>
    <row r="38" spans="2:11" ht="16.100000000000001" customHeight="1" x14ac:dyDescent="0.4">
      <c r="B38" s="26"/>
      <c r="C38" s="43"/>
      <c r="D38" s="50" t="s">
        <v>27</v>
      </c>
      <c r="E38" s="50"/>
      <c r="F38" s="51"/>
      <c r="G38" s="46">
        <f>4*G$35</f>
        <v>0</v>
      </c>
      <c r="H38" s="25"/>
    </row>
    <row r="39" spans="2:11" ht="16.100000000000001" customHeight="1" x14ac:dyDescent="0.4">
      <c r="B39" s="23"/>
      <c r="C39" s="43"/>
      <c r="D39" s="50" t="s">
        <v>28</v>
      </c>
      <c r="E39" s="50"/>
      <c r="F39" s="51"/>
      <c r="G39" s="46">
        <f>5*G$35</f>
        <v>0</v>
      </c>
    </row>
    <row r="40" spans="2:11" ht="22.85" customHeight="1" x14ac:dyDescent="0.4">
      <c r="B40" s="57" t="s">
        <v>3</v>
      </c>
      <c r="D40" s="37"/>
      <c r="E40" s="37"/>
      <c r="F40" s="37"/>
      <c r="G40" s="65" t="s">
        <v>35</v>
      </c>
    </row>
    <row r="41" spans="2:11" x14ac:dyDescent="0.4">
      <c r="B41" s="68">
        <v>0</v>
      </c>
      <c r="C41" s="68"/>
      <c r="D41" s="68"/>
      <c r="E41" s="68"/>
      <c r="F41" s="58"/>
      <c r="G41" s="64">
        <v>0</v>
      </c>
    </row>
    <row r="42" spans="2:11" ht="22.4" customHeight="1" x14ac:dyDescent="0.4">
      <c r="B42" s="57" t="s">
        <v>36</v>
      </c>
      <c r="D42" s="53"/>
      <c r="E42" s="53"/>
      <c r="F42" s="53"/>
    </row>
    <row r="43" spans="2:11" x14ac:dyDescent="0.4">
      <c r="B43" s="67"/>
      <c r="C43" s="67"/>
      <c r="D43" s="67"/>
      <c r="E43" s="67"/>
      <c r="F43" s="67"/>
      <c r="G43" s="67"/>
    </row>
    <row r="44" spans="2:11" x14ac:dyDescent="0.4">
      <c r="B44" s="67"/>
      <c r="C44" s="67"/>
      <c r="D44" s="67"/>
      <c r="E44" s="67"/>
      <c r="F44" s="67"/>
      <c r="G44" s="67"/>
    </row>
    <row r="45" spans="2:11" x14ac:dyDescent="0.4">
      <c r="B45" s="67"/>
      <c r="C45" s="67"/>
      <c r="D45" s="67"/>
      <c r="E45" s="67"/>
      <c r="F45" s="67"/>
      <c r="G45" s="67"/>
    </row>
    <row r="46" spans="2:11" x14ac:dyDescent="0.4">
      <c r="B46" s="67"/>
      <c r="C46" s="67"/>
      <c r="D46" s="67"/>
      <c r="E46" s="67"/>
      <c r="F46" s="67"/>
      <c r="G46" s="67"/>
    </row>
    <row r="47" spans="2:11" x14ac:dyDescent="0.4">
      <c r="B47" s="67"/>
      <c r="C47" s="67"/>
      <c r="D47" s="67"/>
      <c r="E47" s="67"/>
      <c r="F47" s="67"/>
      <c r="G47" s="67"/>
    </row>
    <row r="49" spans="2:2" x14ac:dyDescent="0.4">
      <c r="B49" s="39" t="s">
        <v>23</v>
      </c>
    </row>
    <row r="50" spans="2:2" x14ac:dyDescent="0.4">
      <c r="B50" s="40" t="s">
        <v>30</v>
      </c>
    </row>
    <row r="51" spans="2:2" x14ac:dyDescent="0.4">
      <c r="B51" s="40" t="s">
        <v>22</v>
      </c>
    </row>
    <row r="52" spans="2:2" x14ac:dyDescent="0.4">
      <c r="B52" t="s">
        <v>0</v>
      </c>
    </row>
  </sheetData>
  <sheetProtection algorithmName="SHA-512" hashValue="T5+czGyYZrhrPIcx54zlTe03z8mY4ouSlfoZmykhVdhG60KS313HtlF0Dliq8TiOx9mg2X3wBAPsm5N0VoUcgg==" saltValue="yQ2db15RPUP0ndSzOtX7ug==" spinCount="100000" sheet="1" objects="1" scenarios="1" selectLockedCells="1"/>
  <mergeCells count="18">
    <mergeCell ref="B12:D12"/>
    <mergeCell ref="B15:D15"/>
    <mergeCell ref="B22:D22"/>
    <mergeCell ref="B32:G32"/>
    <mergeCell ref="C29:F29"/>
    <mergeCell ref="C30:F30"/>
    <mergeCell ref="C31:F31"/>
    <mergeCell ref="B2:G2"/>
    <mergeCell ref="E10:G10"/>
    <mergeCell ref="B5:F5"/>
    <mergeCell ref="B6:F6"/>
    <mergeCell ref="B11:D11"/>
    <mergeCell ref="B47:G47"/>
    <mergeCell ref="B41:E41"/>
    <mergeCell ref="B43:G43"/>
    <mergeCell ref="B44:G44"/>
    <mergeCell ref="B45:G45"/>
    <mergeCell ref="B46:G4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Arvonmääritys</vt:lpstr>
      <vt:lpstr>Arvonmääritys!Tulostusalue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YT24 Yrityksen arvonmäärityslaskuri</dc:title>
  <dc:creator>Yritystulkki</dc:creator>
  <cp:keywords>Yritystulkki</cp:keywords>
  <cp:lastModifiedBy>Yritystulkki</cp:lastModifiedBy>
  <cp:lastPrinted>2023-09-21T06:45:35Z</cp:lastPrinted>
  <dcterms:created xsi:type="dcterms:W3CDTF">2017-12-09T17:04:55Z</dcterms:created>
  <dcterms:modified xsi:type="dcterms:W3CDTF">2023-09-21T06:46:00Z</dcterms:modified>
</cp:coreProperties>
</file>