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Valtakunnalliset, konsultit\ProAgria\"/>
    </mc:Choice>
  </mc:AlternateContent>
  <xr:revisionPtr revIDLastSave="0" documentId="13_ncr:1_{4457B0F9-8E83-4911-B602-3DCE9CEC0B88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-103" yWindow="-103" windowWidth="33120" windowHeight="181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l="1"/>
  <c r="K64" i="8"/>
  <c r="E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
  suunnittelukulut
- franchising-jäsenmaksut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
 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
  edellyttää yritykseltä takuumaksua. Hinta vaihtelee palveluntarjoajilla 
 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<sst xmlns="http://schemas.openxmlformats.org/spreadsheetml/2006/main" count="217" uniqueCount="106">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</sst>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6</xdr:col>
      <xdr:colOff>624745</xdr:colOff>
      <xdr:row>3</xdr:row>
      <xdr:rowOff>104124</xdr:rowOff>
    </xdr:from>
    <xdr:to>
      <xdr:col>9</xdr:col>
      <xdr:colOff>118323</xdr:colOff>
      <xdr:row>4</xdr:row>
      <xdr:rowOff>165651</xdr:rowOff>
    </xdr:to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AA39B354-3BD5-FFA4-2817-1BC460F56C4E}"/>
            </a:ext>
          </a:extLst>
        </xdr:cNvPr>
        <xdr:cNvSpPr txBox="1"/>
      </xdr:nvSpPr>
      <xdr:spPr>
        <a:xfrm>
          <a:off x="5509118" y="473292"/>
          <a:ext cx="1249491" cy="269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7</xdr:col>
      <xdr:colOff>14197</xdr:colOff>
      <xdr:row>4</xdr:row>
      <xdr:rowOff>85192</xdr:rowOff>
    </xdr:from>
    <xdr:to>
      <xdr:col>9</xdr:col>
      <xdr:colOff>221733</xdr:colOff>
      <xdr:row>6</xdr:row>
      <xdr:rowOff>33568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43C90BFC-F9CF-E1D9-F05C-51BC6CF12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9576" y="662609"/>
          <a:ext cx="1272443" cy="32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/>
  </sheetViews>
  <sheetFormatPr defaultRowHeight="12.45" x14ac:dyDescent="0.3"/>
  <cols>
    <col min="1" max="1" width="17.07421875" customWidth="1"/>
    <col min="2" max="2" width="2.84375" customWidth="1"/>
    <col min="3" max="3" width="31.84375" customWidth="1"/>
    <col min="4" max="4" width="6.53515625" customWidth="1"/>
    <col min="5" max="5" width="9.765625" customWidth="1"/>
    <col min="6" max="6" width="1.07421875" customWidth="1"/>
    <col min="7" max="7" width="9.765625" customWidth="1"/>
    <col min="8" max="8" width="7.23046875" customWidth="1"/>
    <col min="9" max="9" width="7.84375" customWidth="1"/>
    <col min="10" max="10" width="9.3046875" customWidth="1"/>
    <col min="11" max="11" width="9" customWidth="1"/>
  </cols>
  <sheetData>
    <row r="1" spans="1:13" ht="12" customHeight="1" x14ac:dyDescent="0.3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3">
      <c r="B3" s="24"/>
      <c r="C3" s="24"/>
      <c r="D3" s="24"/>
      <c r="E3" s="24"/>
      <c r="F3" s="24"/>
      <c r="G3" s="24"/>
      <c r="H3" s="24"/>
      <c r="I3" s="100"/>
      <c r="J3" s="167"/>
      <c r="K3" s="167"/>
    </row>
    <row r="4" spans="1:13" ht="16.399999999999999" customHeight="1" x14ac:dyDescent="0.7">
      <c r="B4" s="24"/>
      <c r="C4" s="24"/>
      <c r="D4" s="24"/>
      <c r="E4" s="24"/>
      <c r="F4" s="24"/>
      <c r="G4" s="24"/>
      <c r="H4" s="24"/>
      <c r="I4" s="168"/>
      <c r="J4" s="168"/>
      <c r="K4" s="168"/>
      <c r="M4" s="16" t="s">
        <v>17</v>
      </c>
    </row>
    <row r="5" spans="1:13" ht="16.5" customHeight="1" x14ac:dyDescent="0.3">
      <c r="B5" s="9" t="s">
        <v>11</v>
      </c>
      <c r="I5" s="168"/>
      <c r="J5" s="168"/>
      <c r="K5" s="168"/>
    </row>
    <row r="6" spans="1:13" ht="13.5" customHeight="1" x14ac:dyDescent="0.3">
      <c r="A6" s="4" t="s">
        <v>0</v>
      </c>
      <c r="B6" s="169" t="s">
        <v>27</v>
      </c>
      <c r="C6" s="170"/>
      <c r="D6" s="170"/>
      <c r="E6" s="170"/>
      <c r="F6" s="20"/>
      <c r="G6" s="11"/>
      <c r="H6" s="171"/>
      <c r="I6" s="172"/>
      <c r="J6" s="27"/>
      <c r="K6" s="27"/>
    </row>
    <row r="7" spans="1:13" ht="12.75" customHeight="1" x14ac:dyDescent="0.3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35">
      <c r="A8" s="4" t="s">
        <v>0</v>
      </c>
      <c r="B8" s="173"/>
      <c r="C8" s="174"/>
      <c r="D8" s="174"/>
      <c r="E8" s="174"/>
      <c r="F8" s="78"/>
      <c r="G8" s="21" t="s">
        <v>0</v>
      </c>
      <c r="H8" s="175">
        <v>0</v>
      </c>
      <c r="I8" s="173"/>
      <c r="J8" s="176"/>
      <c r="K8" s="176"/>
    </row>
    <row r="9" spans="1:13" ht="5.25" customHeight="1" thickBot="1" x14ac:dyDescent="0.35">
      <c r="B9" s="76"/>
      <c r="C9" s="77"/>
    </row>
    <row r="10" spans="1:13" ht="15.45" x14ac:dyDescent="0.3">
      <c r="B10" s="81" t="s">
        <v>66</v>
      </c>
      <c r="C10" s="91"/>
      <c r="D10" s="47"/>
      <c r="E10" s="178"/>
      <c r="F10" s="178"/>
      <c r="G10" s="179"/>
      <c r="H10" s="180" t="s">
        <v>77</v>
      </c>
      <c r="I10" s="181"/>
      <c r="J10" s="181"/>
      <c r="K10" s="182"/>
      <c r="M10" s="22"/>
    </row>
    <row r="11" spans="1:13" x14ac:dyDescent="0.3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3"/>
      <c r="I11" s="183"/>
      <c r="J11" s="183"/>
      <c r="K11" s="184"/>
    </row>
    <row r="12" spans="1:13" x14ac:dyDescent="0.3">
      <c r="B12" s="61"/>
      <c r="C12" s="191" t="s">
        <v>99</v>
      </c>
      <c r="D12" s="192"/>
      <c r="E12" s="110">
        <v>475</v>
      </c>
      <c r="F12" s="46"/>
      <c r="G12" s="93"/>
      <c r="H12" s="39"/>
      <c r="I12" s="39"/>
      <c r="J12" s="39"/>
      <c r="K12" s="88"/>
    </row>
    <row r="13" spans="1:13" x14ac:dyDescent="0.3">
      <c r="B13" s="61"/>
      <c r="C13" s="164" t="s">
        <v>95</v>
      </c>
      <c r="D13" s="165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3">
      <c r="B14" s="61"/>
      <c r="C14" s="189" t="s">
        <v>94</v>
      </c>
      <c r="D14" s="190"/>
      <c r="E14" s="110">
        <v>9900</v>
      </c>
      <c r="F14" s="185">
        <f>SUM(E12:E14)</f>
        <v>11175</v>
      </c>
      <c r="G14" s="186"/>
      <c r="H14" s="39"/>
      <c r="I14" s="39"/>
      <c r="J14" s="39"/>
      <c r="K14" s="88"/>
    </row>
    <row r="15" spans="1:13" ht="13.5" customHeight="1" x14ac:dyDescent="0.3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3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3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3">
      <c r="B18" s="61"/>
      <c r="C18" s="66"/>
      <c r="D18" s="111">
        <v>0</v>
      </c>
      <c r="E18" s="110">
        <v>0</v>
      </c>
      <c r="F18" s="185">
        <f>SUM(E16:E18)</f>
        <v>0</v>
      </c>
      <c r="G18" s="186"/>
      <c r="H18" s="39"/>
      <c r="I18" s="39"/>
      <c r="J18" s="39"/>
      <c r="K18" s="88"/>
    </row>
    <row r="19" spans="2:11" ht="13.5" customHeight="1" x14ac:dyDescent="0.3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3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3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3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3">
      <c r="B23" s="61"/>
      <c r="C23" s="69" t="s">
        <v>83</v>
      </c>
      <c r="D23" s="111">
        <v>0</v>
      </c>
      <c r="E23" s="112">
        <v>1900</v>
      </c>
      <c r="F23" s="185">
        <f>SUM(E20:E23)</f>
        <v>69200</v>
      </c>
      <c r="G23" s="186"/>
      <c r="H23" s="39"/>
      <c r="I23" s="39"/>
      <c r="J23" s="39"/>
      <c r="K23" s="88"/>
    </row>
    <row r="24" spans="2:11" ht="13.5" customHeight="1" x14ac:dyDescent="0.3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3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3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3">
      <c r="B27" s="61"/>
      <c r="C27" s="66" t="s">
        <v>85</v>
      </c>
      <c r="D27" s="111"/>
      <c r="E27" s="112">
        <v>1000</v>
      </c>
      <c r="F27" s="185">
        <f>SUM(E25:E27)</f>
        <v>12400</v>
      </c>
      <c r="G27" s="186"/>
      <c r="H27" s="39"/>
      <c r="I27" s="39"/>
      <c r="J27" s="39"/>
      <c r="K27" s="88"/>
    </row>
    <row r="28" spans="2:11" s="7" customFormat="1" ht="13.5" customHeight="1" x14ac:dyDescent="0.3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3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3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3">
      <c r="B31" s="70"/>
      <c r="C31" s="69">
        <v>0</v>
      </c>
      <c r="D31" s="64"/>
      <c r="E31" s="45">
        <v>0</v>
      </c>
      <c r="F31" s="187">
        <f>SUM(E29:E31)</f>
        <v>0</v>
      </c>
      <c r="G31" s="188"/>
      <c r="H31" s="39"/>
      <c r="I31" s="39"/>
      <c r="J31" s="39"/>
      <c r="K31" s="88"/>
    </row>
    <row r="32" spans="2:11" ht="13.5" customHeight="1" x14ac:dyDescent="0.3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3">
      <c r="B33" s="61"/>
      <c r="C33" s="174" t="s">
        <v>87</v>
      </c>
      <c r="D33" s="174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3">
      <c r="B34" s="61"/>
      <c r="C34" s="177" t="s">
        <v>88</v>
      </c>
      <c r="D34" s="177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3">
      <c r="B35" s="61"/>
      <c r="C35" s="177" t="s">
        <v>73</v>
      </c>
      <c r="D35" s="177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3">
      <c r="B36" s="61"/>
      <c r="C36" s="177" t="s">
        <v>74</v>
      </c>
      <c r="D36" s="177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3">
      <c r="B37" s="61"/>
      <c r="C37" s="177" t="s">
        <v>0</v>
      </c>
      <c r="D37" s="177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3">
      <c r="B38" s="61"/>
      <c r="C38" s="174"/>
      <c r="D38" s="174"/>
      <c r="E38" s="110"/>
      <c r="F38" s="185">
        <f>SUM(E33:E38)</f>
        <v>4100</v>
      </c>
      <c r="G38" s="186"/>
      <c r="H38" s="39"/>
      <c r="I38" s="39"/>
      <c r="J38" s="39"/>
      <c r="K38" s="88"/>
    </row>
    <row r="39" spans="2:13" ht="13.5" customHeight="1" x14ac:dyDescent="0.3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3">
      <c r="B40" s="61"/>
      <c r="C40" s="52" t="s">
        <v>7</v>
      </c>
      <c r="D40" s="52"/>
      <c r="E40" s="51"/>
      <c r="F40" s="193">
        <v>1600</v>
      </c>
      <c r="G40" s="194"/>
      <c r="H40" s="39"/>
      <c r="I40" s="39"/>
      <c r="J40" s="39"/>
      <c r="K40" s="88"/>
    </row>
    <row r="41" spans="2:13" s="7" customFormat="1" ht="5.25" customHeight="1" x14ac:dyDescent="0.3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3">
      <c r="B42" s="58" t="s">
        <v>35</v>
      </c>
      <c r="C42" s="195" t="s">
        <v>101</v>
      </c>
      <c r="D42" s="195"/>
      <c r="E42" s="195"/>
      <c r="F42" s="193">
        <v>35962</v>
      </c>
      <c r="G42" s="194"/>
      <c r="H42" s="39" t="s">
        <v>91</v>
      </c>
      <c r="I42" s="39"/>
      <c r="J42" s="39"/>
      <c r="K42" s="88"/>
      <c r="M42" s="34"/>
    </row>
    <row r="43" spans="2:13" s="10" customFormat="1" ht="5.25" customHeight="1" x14ac:dyDescent="0.3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3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99" t="s">
        <v>41</v>
      </c>
      <c r="I44" s="199"/>
      <c r="J44" s="199"/>
      <c r="K44" s="200"/>
    </row>
    <row r="45" spans="2:13" ht="12.75" customHeight="1" x14ac:dyDescent="0.3">
      <c r="B45" s="58"/>
      <c r="C45" s="174" t="s">
        <v>78</v>
      </c>
      <c r="D45" s="201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3">
      <c r="B46" s="58"/>
      <c r="C46" s="177" t="s">
        <v>89</v>
      </c>
      <c r="D46" s="202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3">
      <c r="B47" s="58"/>
      <c r="C47" s="177"/>
      <c r="D47" s="202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3">
      <c r="B48" s="58"/>
      <c r="C48" s="177"/>
      <c r="D48" s="202"/>
      <c r="E48" s="110">
        <v>0</v>
      </c>
      <c r="F48" s="185">
        <f>SUM(E45:E48)</f>
        <v>7500</v>
      </c>
      <c r="G48" s="186"/>
      <c r="H48" s="39"/>
      <c r="I48" s="39"/>
      <c r="J48" s="39"/>
      <c r="K48" s="88"/>
    </row>
    <row r="49" spans="2:14" s="7" customFormat="1" ht="5.25" customHeight="1" thickBot="1" x14ac:dyDescent="0.35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100000000000001" customHeight="1" thickBot="1" x14ac:dyDescent="0.35">
      <c r="B50" s="52"/>
      <c r="C50" s="203" t="s">
        <v>102</v>
      </c>
      <c r="D50" s="203"/>
      <c r="E50" s="203"/>
      <c r="F50" s="204">
        <f>F48+F42+F40+F38+F31+F27+F23+F18+F14</f>
        <v>141937</v>
      </c>
      <c r="G50" s="205"/>
      <c r="H50" s="123"/>
      <c r="I50" s="123"/>
      <c r="J50" s="123"/>
      <c r="K50" s="124"/>
    </row>
    <row r="51" spans="2:14" ht="5.25" customHeight="1" thickBot="1" x14ac:dyDescent="0.3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4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3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3">
      <c r="B54" s="18" t="s">
        <v>9</v>
      </c>
      <c r="C54" s="51" t="s">
        <v>38</v>
      </c>
      <c r="D54" s="52"/>
      <c r="E54" s="113">
        <v>48000</v>
      </c>
      <c r="F54" s="40"/>
      <c r="G54" s="206" t="s">
        <v>90</v>
      </c>
      <c r="H54" s="207"/>
      <c r="I54" s="207"/>
      <c r="J54" s="208"/>
      <c r="K54" s="115">
        <v>70000</v>
      </c>
      <c r="M54" s="15"/>
    </row>
    <row r="55" spans="2:14" ht="13.5" customHeight="1" x14ac:dyDescent="0.3">
      <c r="B55" s="18" t="s">
        <v>10</v>
      </c>
      <c r="C55" s="51" t="s">
        <v>37</v>
      </c>
      <c r="D55" s="52"/>
      <c r="E55" s="113">
        <v>0</v>
      </c>
      <c r="F55" s="40"/>
      <c r="G55" s="196"/>
      <c r="H55" s="197"/>
      <c r="I55" s="197"/>
      <c r="J55" s="198"/>
      <c r="K55" s="115">
        <v>0</v>
      </c>
      <c r="M55" s="15"/>
    </row>
    <row r="56" spans="2:14" ht="13.5" customHeight="1" x14ac:dyDescent="0.3">
      <c r="B56" s="18" t="s">
        <v>13</v>
      </c>
      <c r="C56" s="51" t="s">
        <v>39</v>
      </c>
      <c r="D56" s="53"/>
      <c r="E56" s="114">
        <v>6259.0132827324478</v>
      </c>
      <c r="F56" s="44"/>
      <c r="G56" s="196"/>
      <c r="H56" s="197"/>
      <c r="I56" s="197"/>
      <c r="J56" s="198"/>
      <c r="K56" s="115">
        <v>0</v>
      </c>
      <c r="N56" s="7"/>
    </row>
    <row r="57" spans="2:14" ht="13.5" customHeight="1" x14ac:dyDescent="0.3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6"/>
      <c r="H57" s="197"/>
      <c r="I57" s="197"/>
      <c r="J57" s="198"/>
      <c r="K57" s="115">
        <v>0</v>
      </c>
      <c r="N57" s="7"/>
    </row>
    <row r="58" spans="2:14" ht="13.5" customHeight="1" x14ac:dyDescent="0.3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6"/>
      <c r="H58" s="197"/>
      <c r="I58" s="197"/>
      <c r="J58" s="198"/>
      <c r="K58" s="115">
        <v>0</v>
      </c>
    </row>
    <row r="59" spans="2:14" ht="12.75" customHeight="1" x14ac:dyDescent="0.3">
      <c r="B59" s="19"/>
      <c r="C59" s="214" t="s">
        <v>16</v>
      </c>
      <c r="D59" s="215"/>
      <c r="E59" s="115">
        <v>0</v>
      </c>
      <c r="F59" s="46"/>
      <c r="G59" s="196"/>
      <c r="H59" s="197"/>
      <c r="I59" s="197"/>
      <c r="J59" s="198"/>
      <c r="K59" s="115">
        <v>0</v>
      </c>
    </row>
    <row r="60" spans="2:14" ht="12.75" customHeight="1" x14ac:dyDescent="0.3">
      <c r="B60" s="19"/>
      <c r="C60" s="174" t="s">
        <v>61</v>
      </c>
      <c r="D60" s="201"/>
      <c r="E60" s="115">
        <v>60000</v>
      </c>
      <c r="F60" s="46"/>
      <c r="G60" s="196" t="s">
        <v>0</v>
      </c>
      <c r="H60" s="197"/>
      <c r="I60" s="197"/>
      <c r="J60" s="198"/>
      <c r="K60" s="115">
        <v>0</v>
      </c>
    </row>
    <row r="61" spans="2:14" ht="12.75" customHeight="1" thickBot="1" x14ac:dyDescent="0.35">
      <c r="B61" s="86"/>
      <c r="C61" s="216" t="s">
        <v>62</v>
      </c>
      <c r="D61" s="216"/>
      <c r="E61" s="116">
        <v>10000</v>
      </c>
      <c r="F61" s="46"/>
      <c r="G61" s="217"/>
      <c r="H61" s="218"/>
      <c r="I61" s="218"/>
      <c r="J61" s="218"/>
      <c r="K61" s="116">
        <v>0</v>
      </c>
    </row>
    <row r="62" spans="2:14" ht="16.100000000000001" customHeight="1" thickBot="1" x14ac:dyDescent="0.35">
      <c r="B62" s="17"/>
      <c r="C62" s="209" t="s">
        <v>54</v>
      </c>
      <c r="D62" s="209"/>
      <c r="E62" s="106">
        <f>E53+E54+E58+E56+E57+E55</f>
        <v>141936.51328273246</v>
      </c>
      <c r="F62" s="44"/>
      <c r="G62" s="209" t="s">
        <v>55</v>
      </c>
      <c r="H62" s="209"/>
      <c r="I62" s="209"/>
      <c r="J62" s="209"/>
      <c r="K62" s="106">
        <f>SUM(K54:K61)</f>
        <v>70000</v>
      </c>
    </row>
    <row r="63" spans="2:14" ht="5.25" customHeight="1" x14ac:dyDescent="0.3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3">
      <c r="B64" s="14"/>
      <c r="C64" s="210" t="s">
        <v>14</v>
      </c>
      <c r="D64" s="211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3">
      <c r="D65" s="2"/>
    </row>
    <row r="66" spans="2:11" ht="4.5" customHeight="1" x14ac:dyDescent="0.3"/>
    <row r="67" spans="2:11" ht="6.75" customHeight="1" x14ac:dyDescent="0.3">
      <c r="B67" s="212"/>
      <c r="C67" s="212"/>
      <c r="D67" s="213"/>
      <c r="E67" s="87"/>
      <c r="F67" s="79"/>
      <c r="G67" s="7"/>
      <c r="H67" s="7"/>
      <c r="I67" s="7"/>
      <c r="J67" s="7"/>
      <c r="K67" s="7"/>
    </row>
    <row r="68" spans="2:11" x14ac:dyDescent="0.3">
      <c r="G68" s="8" t="s">
        <v>0</v>
      </c>
    </row>
  </sheetData>
  <sheetProtection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="115" zoomScaleNormal="115" workbookViewId="0">
      <selection activeCell="B6" sqref="B6:E6"/>
    </sheetView>
  </sheetViews>
  <sheetFormatPr defaultRowHeight="12.45" x14ac:dyDescent="0.3"/>
  <cols>
    <col min="1" max="1" width="17.07421875" customWidth="1"/>
    <col min="2" max="2" width="2.765625" customWidth="1"/>
    <col min="3" max="3" width="31.84375" customWidth="1"/>
    <col min="4" max="4" width="6.53515625" customWidth="1"/>
    <col min="5" max="5" width="9.765625" customWidth="1"/>
    <col min="6" max="6" width="1.07421875" customWidth="1"/>
    <col min="7" max="7" width="9.765625" customWidth="1"/>
    <col min="8" max="8" width="7.23046875" customWidth="1"/>
    <col min="9" max="10" width="7.84375" customWidth="1"/>
    <col min="11" max="11" width="10.84375" customWidth="1"/>
  </cols>
  <sheetData>
    <row r="1" spans="1:13" ht="12" customHeight="1" x14ac:dyDescent="0.3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3">
      <c r="B2" s="24"/>
      <c r="C2" s="24"/>
      <c r="D2" s="24"/>
      <c r="E2" s="24"/>
      <c r="F2" s="24"/>
      <c r="G2" s="24"/>
      <c r="H2" s="219"/>
      <c r="I2" s="219"/>
      <c r="J2" s="219"/>
      <c r="K2" s="219"/>
    </row>
    <row r="3" spans="1:13" ht="12" customHeight="1" x14ac:dyDescent="0.3">
      <c r="B3" s="24"/>
      <c r="C3" s="24"/>
      <c r="D3" s="24"/>
      <c r="E3" s="24"/>
      <c r="F3" s="24"/>
      <c r="G3" s="24"/>
      <c r="H3" s="219"/>
      <c r="I3" s="219"/>
      <c r="J3" s="219"/>
      <c r="K3" s="219"/>
    </row>
    <row r="4" spans="1:13" ht="16.399999999999999" customHeight="1" x14ac:dyDescent="0.7">
      <c r="B4" s="24"/>
      <c r="C4" s="24"/>
      <c r="D4" s="24"/>
      <c r="E4" s="24"/>
      <c r="F4" s="24"/>
      <c r="G4" s="24"/>
      <c r="H4" s="219"/>
      <c r="I4" s="219"/>
      <c r="J4" s="219"/>
      <c r="K4" s="219"/>
      <c r="M4" s="16" t="s">
        <v>17</v>
      </c>
    </row>
    <row r="5" spans="1:13" ht="16.5" customHeight="1" x14ac:dyDescent="0.3">
      <c r="B5" s="9" t="s">
        <v>11</v>
      </c>
      <c r="H5" s="219"/>
      <c r="I5" s="219"/>
      <c r="J5" s="219"/>
      <c r="K5" s="219"/>
    </row>
    <row r="6" spans="1:13" ht="13.5" customHeight="1" x14ac:dyDescent="0.3">
      <c r="A6" s="4" t="s">
        <v>0</v>
      </c>
      <c r="B6" s="169"/>
      <c r="C6" s="170"/>
      <c r="D6" s="170"/>
      <c r="E6" s="170"/>
      <c r="F6" s="20"/>
      <c r="G6" s="11"/>
      <c r="H6" s="171"/>
      <c r="I6" s="172"/>
      <c r="J6" s="27"/>
      <c r="K6" s="27"/>
    </row>
    <row r="7" spans="1:13" ht="12.75" customHeight="1" x14ac:dyDescent="0.3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35">
      <c r="A8" s="4" t="s">
        <v>0</v>
      </c>
      <c r="B8" s="173"/>
      <c r="C8" s="174"/>
      <c r="D8" s="174"/>
      <c r="E8" s="174"/>
      <c r="F8" s="78"/>
      <c r="G8" s="21" t="s">
        <v>0</v>
      </c>
      <c r="H8" s="175">
        <v>0</v>
      </c>
      <c r="I8" s="173"/>
      <c r="J8" s="176"/>
      <c r="K8" s="176"/>
    </row>
    <row r="9" spans="1:13" ht="5.25" customHeight="1" x14ac:dyDescent="0.3">
      <c r="B9" s="128"/>
      <c r="C9" s="129"/>
    </row>
    <row r="10" spans="1:13" ht="22.5" customHeight="1" x14ac:dyDescent="0.3">
      <c r="B10" s="162" t="s">
        <v>66</v>
      </c>
      <c r="C10" s="128"/>
      <c r="D10" s="129"/>
      <c r="E10" s="224"/>
      <c r="F10" s="224"/>
      <c r="G10" s="225"/>
      <c r="H10" s="226" t="s">
        <v>77</v>
      </c>
      <c r="I10" s="181"/>
      <c r="J10" s="181"/>
      <c r="K10" s="182"/>
      <c r="M10" s="22"/>
    </row>
    <row r="11" spans="1:13" x14ac:dyDescent="0.3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3">
        <v>0</v>
      </c>
      <c r="I11" s="183"/>
      <c r="J11" s="183"/>
      <c r="K11" s="184"/>
    </row>
    <row r="12" spans="1:13" x14ac:dyDescent="0.3">
      <c r="B12" s="132"/>
      <c r="C12" s="174" t="s">
        <v>93</v>
      </c>
      <c r="D12" s="201"/>
      <c r="E12" s="110">
        <v>0</v>
      </c>
      <c r="F12" s="46"/>
      <c r="G12" s="133"/>
      <c r="H12" s="39"/>
      <c r="I12" s="39"/>
      <c r="J12" s="39"/>
      <c r="K12" s="88"/>
    </row>
    <row r="13" spans="1:13" x14ac:dyDescent="0.3">
      <c r="B13" s="132"/>
      <c r="C13" s="174" t="s">
        <v>92</v>
      </c>
      <c r="D13" s="201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3">
      <c r="B14" s="132"/>
      <c r="C14" s="189"/>
      <c r="D14" s="190"/>
      <c r="E14" s="110">
        <v>0</v>
      </c>
      <c r="F14" s="185">
        <f>SUM(E12:E14)</f>
        <v>0</v>
      </c>
      <c r="G14" s="223"/>
      <c r="H14" s="39"/>
      <c r="I14" s="39"/>
      <c r="J14" s="39"/>
      <c r="K14" s="88"/>
    </row>
    <row r="15" spans="1:13" ht="13.5" customHeight="1" x14ac:dyDescent="0.3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3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3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3">
      <c r="B18" s="132"/>
      <c r="C18" s="66" t="s">
        <v>105</v>
      </c>
      <c r="D18" s="111">
        <v>0</v>
      </c>
      <c r="E18" s="110">
        <v>0</v>
      </c>
      <c r="F18" s="185">
        <f>SUM(E16:E18)</f>
        <v>0</v>
      </c>
      <c r="G18" s="223"/>
      <c r="H18" s="39"/>
      <c r="I18" s="39"/>
      <c r="J18" s="39"/>
      <c r="K18" s="88"/>
    </row>
    <row r="19" spans="2:11" ht="13.5" customHeight="1" x14ac:dyDescent="0.3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3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3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3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3">
      <c r="B23" s="132"/>
      <c r="C23" s="69">
        <v>0</v>
      </c>
      <c r="D23" s="111">
        <v>0</v>
      </c>
      <c r="E23" s="112">
        <v>0</v>
      </c>
      <c r="F23" s="185">
        <f>SUM(E20:E23)</f>
        <v>0</v>
      </c>
      <c r="G23" s="223"/>
      <c r="H23" s="39"/>
      <c r="I23" s="39"/>
      <c r="J23" s="39"/>
      <c r="K23" s="88"/>
    </row>
    <row r="24" spans="2:11" ht="13.5" customHeight="1" x14ac:dyDescent="0.3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3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3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3">
      <c r="B27" s="132"/>
      <c r="C27" s="66" t="s">
        <v>104</v>
      </c>
      <c r="D27" s="111">
        <v>0</v>
      </c>
      <c r="E27" s="112">
        <v>0</v>
      </c>
      <c r="F27" s="185">
        <f>SUM(E25:E27)</f>
        <v>0</v>
      </c>
      <c r="G27" s="223"/>
      <c r="H27" s="39"/>
      <c r="I27" s="39"/>
      <c r="J27" s="39"/>
      <c r="K27" s="88"/>
    </row>
    <row r="28" spans="2:11" s="7" customFormat="1" ht="13.5" customHeight="1" x14ac:dyDescent="0.3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3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3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3">
      <c r="B31" s="140"/>
      <c r="C31" s="69"/>
      <c r="D31" s="64">
        <v>0</v>
      </c>
      <c r="E31" s="110">
        <v>0</v>
      </c>
      <c r="F31" s="185">
        <f>SUM(E29:E31)</f>
        <v>0</v>
      </c>
      <c r="G31" s="223"/>
      <c r="H31" s="39"/>
      <c r="I31" s="39"/>
      <c r="J31" s="39"/>
      <c r="K31" s="88"/>
    </row>
    <row r="32" spans="2:11" ht="13.5" customHeight="1" x14ac:dyDescent="0.3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3">
      <c r="B33" s="132"/>
      <c r="C33" s="174" t="s">
        <v>70</v>
      </c>
      <c r="D33" s="174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3">
      <c r="B34" s="132"/>
      <c r="C34" s="177" t="s">
        <v>71</v>
      </c>
      <c r="D34" s="177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3">
      <c r="B35" s="132"/>
      <c r="C35" s="177" t="s">
        <v>73</v>
      </c>
      <c r="D35" s="177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3">
      <c r="B36" s="132"/>
      <c r="C36" s="177" t="s">
        <v>72</v>
      </c>
      <c r="D36" s="177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3">
      <c r="B37" s="132"/>
      <c r="C37" s="177" t="s">
        <v>74</v>
      </c>
      <c r="D37" s="177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3">
      <c r="B38" s="132"/>
      <c r="C38" s="174" t="s">
        <v>75</v>
      </c>
      <c r="D38" s="174"/>
      <c r="E38" s="110">
        <v>0</v>
      </c>
      <c r="F38" s="185">
        <f>SUM(E33:E38)</f>
        <v>0</v>
      </c>
      <c r="G38" s="223"/>
      <c r="H38" s="39"/>
      <c r="I38" s="39"/>
      <c r="J38" s="39"/>
      <c r="K38" s="88"/>
    </row>
    <row r="39" spans="2:11" ht="13.5" customHeight="1" x14ac:dyDescent="0.3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3">
      <c r="B40" s="132"/>
      <c r="C40" s="52" t="s">
        <v>76</v>
      </c>
      <c r="D40" s="52"/>
      <c r="E40" s="51"/>
      <c r="F40" s="193">
        <v>0</v>
      </c>
      <c r="G40" s="229"/>
      <c r="H40" s="39"/>
      <c r="I40" s="39"/>
      <c r="J40" s="39"/>
      <c r="K40" s="88"/>
    </row>
    <row r="41" spans="2:11" s="7" customFormat="1" ht="5.25" customHeight="1" x14ac:dyDescent="0.3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3">
      <c r="B42" s="130" t="s">
        <v>35</v>
      </c>
      <c r="C42" s="163" t="s">
        <v>100</v>
      </c>
      <c r="D42" s="163"/>
      <c r="E42" s="163"/>
      <c r="F42" s="193">
        <v>0</v>
      </c>
      <c r="G42" s="229"/>
      <c r="H42" s="39"/>
      <c r="I42" s="39"/>
      <c r="J42" s="39"/>
      <c r="K42" s="88"/>
    </row>
    <row r="43" spans="2:11" s="10" customFormat="1" ht="5.25" customHeight="1" x14ac:dyDescent="0.3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3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99"/>
      <c r="I44" s="199"/>
      <c r="J44" s="199"/>
      <c r="K44" s="200"/>
    </row>
    <row r="45" spans="2:11" ht="12.75" customHeight="1" x14ac:dyDescent="0.3">
      <c r="B45" s="130"/>
      <c r="C45" s="174" t="s">
        <v>78</v>
      </c>
      <c r="D45" s="201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3">
      <c r="B46" s="130"/>
      <c r="C46" s="177" t="s">
        <v>79</v>
      </c>
      <c r="D46" s="202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3">
      <c r="B47" s="130"/>
      <c r="C47" s="177"/>
      <c r="D47" s="202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3">
      <c r="B48" s="130"/>
      <c r="C48" s="177"/>
      <c r="D48" s="202"/>
      <c r="E48" s="110">
        <v>0</v>
      </c>
      <c r="F48" s="185">
        <f>SUM(E45:E48)</f>
        <v>0</v>
      </c>
      <c r="G48" s="223"/>
      <c r="H48" s="39"/>
      <c r="I48" s="39"/>
      <c r="J48" s="39"/>
      <c r="K48" s="88"/>
    </row>
    <row r="49" spans="2:14" s="7" customFormat="1" ht="5.25" customHeight="1" x14ac:dyDescent="0.3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100000000000001" customHeight="1" x14ac:dyDescent="0.3">
      <c r="B50" s="52"/>
      <c r="C50" s="203" t="s">
        <v>102</v>
      </c>
      <c r="D50" s="203"/>
      <c r="E50" s="203"/>
      <c r="F50" s="185">
        <f>F48+F42+F40+F38+F31+F27+F23+F18+F14</f>
        <v>0</v>
      </c>
      <c r="G50" s="223"/>
      <c r="H50" s="89"/>
      <c r="I50" s="89"/>
      <c r="J50" s="89"/>
      <c r="K50" s="90"/>
    </row>
    <row r="51" spans="2:14" ht="5.25" customHeigh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3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3">
      <c r="B54" s="149" t="s">
        <v>9</v>
      </c>
      <c r="C54" s="51" t="s">
        <v>38</v>
      </c>
      <c r="D54" s="52"/>
      <c r="E54" s="150">
        <v>0</v>
      </c>
      <c r="F54" s="40"/>
      <c r="G54" s="222"/>
      <c r="H54" s="207"/>
      <c r="I54" s="207"/>
      <c r="J54" s="208"/>
      <c r="K54" s="166">
        <v>0</v>
      </c>
      <c r="M54" s="15"/>
    </row>
    <row r="55" spans="2:14" ht="13.5" customHeight="1" x14ac:dyDescent="0.3">
      <c r="B55" s="149" t="s">
        <v>10</v>
      </c>
      <c r="C55" s="51" t="s">
        <v>37</v>
      </c>
      <c r="D55" s="52"/>
      <c r="E55" s="150">
        <v>0</v>
      </c>
      <c r="F55" s="40"/>
      <c r="G55" s="220"/>
      <c r="H55" s="197"/>
      <c r="I55" s="197"/>
      <c r="J55" s="198"/>
      <c r="K55" s="166">
        <v>0</v>
      </c>
      <c r="M55" s="15"/>
    </row>
    <row r="56" spans="2:14" ht="13.5" customHeight="1" x14ac:dyDescent="0.3">
      <c r="B56" s="149" t="s">
        <v>13</v>
      </c>
      <c r="C56" s="51" t="s">
        <v>39</v>
      </c>
      <c r="D56" s="53"/>
      <c r="E56" s="151">
        <f>Avustus!G25</f>
        <v>0</v>
      </c>
      <c r="F56" s="44"/>
      <c r="G56" s="220"/>
      <c r="H56" s="197"/>
      <c r="I56" s="197"/>
      <c r="J56" s="198"/>
      <c r="K56" s="166">
        <v>0</v>
      </c>
      <c r="N56" s="7"/>
    </row>
    <row r="57" spans="2:14" ht="13.5" customHeight="1" x14ac:dyDescent="0.3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0"/>
      <c r="H57" s="197"/>
      <c r="I57" s="197"/>
      <c r="J57" s="198"/>
      <c r="K57" s="166">
        <v>0</v>
      </c>
      <c r="N57" s="7"/>
    </row>
    <row r="58" spans="2:14" ht="13.5" customHeight="1" x14ac:dyDescent="0.3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0"/>
      <c r="H58" s="197"/>
      <c r="I58" s="197"/>
      <c r="J58" s="198"/>
      <c r="K58" s="166">
        <v>0</v>
      </c>
    </row>
    <row r="59" spans="2:14" ht="12.75" customHeight="1" x14ac:dyDescent="0.3">
      <c r="B59" s="152"/>
      <c r="C59" s="214" t="s">
        <v>16</v>
      </c>
      <c r="D59" s="215"/>
      <c r="E59" s="110">
        <v>0</v>
      </c>
      <c r="F59" s="46"/>
      <c r="G59" s="220"/>
      <c r="H59" s="197"/>
      <c r="I59" s="197"/>
      <c r="J59" s="198"/>
      <c r="K59" s="166">
        <v>0</v>
      </c>
    </row>
    <row r="60" spans="2:14" ht="12.75" customHeight="1" x14ac:dyDescent="0.3">
      <c r="B60" s="152"/>
      <c r="C60" s="174"/>
      <c r="D60" s="201"/>
      <c r="E60" s="110">
        <v>0</v>
      </c>
      <c r="F60" s="46"/>
      <c r="G60" s="220" t="s">
        <v>0</v>
      </c>
      <c r="H60" s="197"/>
      <c r="I60" s="197"/>
      <c r="J60" s="198"/>
      <c r="K60" s="166">
        <v>0</v>
      </c>
    </row>
    <row r="61" spans="2:14" ht="12.75" customHeight="1" x14ac:dyDescent="0.3">
      <c r="B61" s="153"/>
      <c r="C61" s="174"/>
      <c r="D61" s="174"/>
      <c r="E61" s="160">
        <v>0</v>
      </c>
      <c r="F61" s="46"/>
      <c r="G61" s="222"/>
      <c r="H61" s="207"/>
      <c r="I61" s="207"/>
      <c r="J61" s="207"/>
      <c r="K61" s="160">
        <v>0</v>
      </c>
    </row>
    <row r="62" spans="2:14" ht="16.100000000000001" customHeight="1" x14ac:dyDescent="0.3">
      <c r="B62" s="17"/>
      <c r="C62" s="209" t="s">
        <v>54</v>
      </c>
      <c r="D62" s="209"/>
      <c r="E62" s="151">
        <f>E53+E54+E58+E56+E57+E55</f>
        <v>0</v>
      </c>
      <c r="F62" s="44"/>
      <c r="G62" s="209" t="s">
        <v>55</v>
      </c>
      <c r="H62" s="209"/>
      <c r="I62" s="209"/>
      <c r="J62" s="209"/>
      <c r="K62" s="151">
        <f>SUM(K54:K61)</f>
        <v>0</v>
      </c>
    </row>
    <row r="63" spans="2:14" ht="5.25" customHeight="1" x14ac:dyDescent="0.3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3">
      <c r="B64" s="14"/>
      <c r="C64" s="203" t="s">
        <v>14</v>
      </c>
      <c r="D64" s="221"/>
      <c r="E64" s="117">
        <f>E56+E57</f>
        <v>0</v>
      </c>
      <c r="F64" s="44"/>
      <c r="G64" s="227" t="s">
        <v>15</v>
      </c>
      <c r="H64" s="227"/>
      <c r="I64" s="227"/>
      <c r="J64" s="228"/>
      <c r="K64" s="118">
        <f>IF(F50=0,0,(E56+E59)/F50)</f>
        <v>0</v>
      </c>
    </row>
    <row r="65" spans="2:11" ht="3" customHeight="1" x14ac:dyDescent="0.3">
      <c r="D65" s="2"/>
    </row>
    <row r="66" spans="2:11" ht="4.5" customHeight="1" x14ac:dyDescent="0.3"/>
    <row r="67" spans="2:11" ht="6.75" customHeight="1" x14ac:dyDescent="0.3">
      <c r="B67" s="212"/>
      <c r="C67" s="212"/>
      <c r="D67" s="213"/>
      <c r="E67" s="87"/>
      <c r="F67" s="79"/>
      <c r="G67" s="7"/>
      <c r="H67" s="7"/>
      <c r="I67" s="7"/>
      <c r="J67" s="7"/>
      <c r="K67" s="7"/>
    </row>
    <row r="68" spans="2:11" x14ac:dyDescent="0.3">
      <c r="G68" s="8" t="s">
        <v>0</v>
      </c>
    </row>
  </sheetData>
  <sheetProtection algorithmName="SHA-512" hashValue="AyV46RD4x6bX+7FlNkLGAm1Uu7bnxlsntKot7f8qMpnrvmJTUSzB5mvrQ5JWUDglKHotsdFCys0TtLMKmMCgFw==" saltValue="BUTzIExLsTgQ9ixDYrPhyw==" spinCount="100000" sheet="1" objects="1" scenarios="1" selectLockedCells="1"/>
  <mergeCells count="50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F14:G14"/>
    <mergeCell ref="H6:I6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2:K5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2.45" x14ac:dyDescent="0.3"/>
  <cols>
    <col min="2" max="2" width="3.07421875" customWidth="1"/>
    <col min="3" max="3" width="30.53515625" customWidth="1"/>
    <col min="5" max="6" width="12.07421875" customWidth="1"/>
    <col min="7" max="7" width="12" customWidth="1"/>
  </cols>
  <sheetData>
    <row r="2" spans="2:7" x14ac:dyDescent="0.3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3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3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3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3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3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3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3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3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3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3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3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3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3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3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3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3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3">
      <c r="D19" s="31"/>
      <c r="F19" s="31"/>
    </row>
    <row r="20" spans="2:8" x14ac:dyDescent="0.3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3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3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3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3">
      <c r="C24" s="38" t="s">
        <v>51</v>
      </c>
      <c r="D24" s="38"/>
      <c r="E24" s="38"/>
      <c r="F24" s="38"/>
      <c r="G24" s="37">
        <f>G23*50%</f>
        <v>0</v>
      </c>
    </row>
    <row r="25" spans="2:8" x14ac:dyDescent="0.3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2022-05-31T07:48:43Z</cp:lastPrinted>
  <dcterms:created xsi:type="dcterms:W3CDTF">2006-08-01T10:09:48Z</dcterms:created>
  <dcterms:modified xsi:type="dcterms:W3CDTF">2022-09-15T10:51:38Z</dcterms:modified>
</cp:coreProperties>
</file>