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Företagstolken\Nya moduler\"/>
    </mc:Choice>
  </mc:AlternateContent>
  <workbookProtection workbookPassword="9675" lockStructure="1"/>
  <bookViews>
    <workbookView xWindow="0" yWindow="0" windowWidth="28800" windowHeight="12210"/>
  </bookViews>
  <sheets>
    <sheet name="Statisti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1" l="1"/>
  <c r="U71" i="1"/>
  <c r="U61" i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46" i="1"/>
  <c r="B47" i="1" s="1"/>
  <c r="B48" i="1" s="1"/>
  <c r="B49" i="1" s="1"/>
  <c r="B50" i="1" s="1"/>
  <c r="B45" i="1"/>
  <c r="U36" i="1"/>
  <c r="B33" i="1"/>
  <c r="B34" i="1" s="1"/>
  <c r="B35" i="1" s="1"/>
  <c r="B36" i="1" s="1"/>
  <c r="B37" i="1" s="1"/>
  <c r="B3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U10" i="1"/>
</calcChain>
</file>

<file path=xl/sharedStrings.xml><?xml version="1.0" encoding="utf-8"?>
<sst xmlns="http://schemas.openxmlformats.org/spreadsheetml/2006/main" count="300" uniqueCount="76">
  <si>
    <t xml:space="preserve"> </t>
  </si>
  <si>
    <t>År</t>
  </si>
  <si>
    <t>Källa: Finnvera Oyj 3 - 9 anställda</t>
  </si>
  <si>
    <t>Källä:TEM&lt; 10 pers.</t>
  </si>
  <si>
    <t>Personer/</t>
  </si>
  <si>
    <t>Omsättn./</t>
  </si>
  <si>
    <t>Drifts-</t>
  </si>
  <si>
    <t>Material-</t>
  </si>
  <si>
    <t>Personal-</t>
  </si>
  <si>
    <t>Industri och tillverkning</t>
  </si>
  <si>
    <t>företag</t>
  </si>
  <si>
    <t>person</t>
  </si>
  <si>
    <t>bidrag</t>
  </si>
  <si>
    <t>kapital</t>
  </si>
  <si>
    <t>användn.</t>
  </si>
  <si>
    <t>utgifter</t>
  </si>
  <si>
    <t>Enhet</t>
  </si>
  <si>
    <t>Styck</t>
  </si>
  <si>
    <t>1000 Euro</t>
  </si>
  <si>
    <t>%/omsättning</t>
  </si>
  <si>
    <t>Slakt, produktion av köttprodukter</t>
  </si>
  <si>
    <t xml:space="preserve">Bagerier </t>
  </si>
  <si>
    <t xml:space="preserve">Tillverkning av övriga textilvaror </t>
  </si>
  <si>
    <t xml:space="preserve">Tillverkning av kläder </t>
  </si>
  <si>
    <t>Sågning, hyvling och impregnering av trä</t>
  </si>
  <si>
    <t>Tillverkning av byggnadssnickar-produkter</t>
  </si>
  <si>
    <t xml:space="preserve">Tryckning och därtill hörande tjänster </t>
  </si>
  <si>
    <t>Tillverkning av plastprodukter</t>
  </si>
  <si>
    <t>Tillverkning av betongvaror för byggändamål</t>
  </si>
  <si>
    <t xml:space="preserve">Tillverkning av metallkonstruktioner </t>
  </si>
  <si>
    <t>Beläggning och överdragning av metall; metallegoarbeten</t>
  </si>
  <si>
    <t>Tillverkning av maskiner och anordningar</t>
  </si>
  <si>
    <t>Lyft- och godshantering, VS-anordningar för industri</t>
  </si>
  <si>
    <t>Tillverkning av jord- och skogsbruksmaskiner</t>
  </si>
  <si>
    <t>Tillverkning av karosserier för motorfordon</t>
  </si>
  <si>
    <t>x</t>
  </si>
  <si>
    <t>Byggande av fritidsbåtar</t>
  </si>
  <si>
    <t>Tillverkning av möbler</t>
  </si>
  <si>
    <t>Tillverkning av köksinredningar och -möbler</t>
  </si>
  <si>
    <t>Byggande</t>
  </si>
  <si>
    <t>Mark- och grundarbeten</t>
  </si>
  <si>
    <t>Byggande av bostadshus och andra byggnader</t>
  </si>
  <si>
    <t>Elinstallationer</t>
  </si>
  <si>
    <t>VVS-installationer</t>
  </si>
  <si>
    <t>Byggnadssnickeriarbeten</t>
  </si>
  <si>
    <t>Måleriarbeten</t>
  </si>
  <si>
    <t>Glasmästeriarbeten</t>
  </si>
  <si>
    <t>Detaljhandel</t>
  </si>
  <si>
    <t xml:space="preserve">Underhåll och reparation av motorfordon </t>
  </si>
  <si>
    <t xml:space="preserve">Handel med reservdelar och tillbehör till motorfordon </t>
  </si>
  <si>
    <t>Handel samt reparation av motorcyklar</t>
  </si>
  <si>
    <t>Servicestationsverksamhet</t>
  </si>
  <si>
    <t>Butikshandel med järnvaror</t>
  </si>
  <si>
    <t>Butikshandel med blommor</t>
  </si>
  <si>
    <t>Reparation av hushållsartiklar och personliga artiklar</t>
  </si>
  <si>
    <t>Övriga tjänster</t>
  </si>
  <si>
    <t>Chartertrafik med buss</t>
  </si>
  <si>
    <t>Vägtransport, godstrafik</t>
  </si>
  <si>
    <t>Hotellverksamhet</t>
  </si>
  <si>
    <t>Restauranger</t>
  </si>
  <si>
    <t>Café-restauranger</t>
  </si>
  <si>
    <t>Caféer och kaffebarer</t>
  </si>
  <si>
    <t>Övrig catering- och centralköksverksamhet</t>
  </si>
  <si>
    <t>Cateringverksamhet vid enskilda evenemang</t>
  </si>
  <si>
    <t>IT-tjänster</t>
  </si>
  <si>
    <t>Bokförings- och bokslutstjänster</t>
  </si>
  <si>
    <t>Teknisk konsultverksamhet o.d.</t>
  </si>
  <si>
    <t>Reklambyråer</t>
  </si>
  <si>
    <t>Fastighetsrelaterade stödtjänster</t>
  </si>
  <si>
    <t>Rengöring och lokalvård</t>
  </si>
  <si>
    <t>Skötsel och underhåll av grönytor</t>
  </si>
  <si>
    <t>Fysioterapi</t>
  </si>
  <si>
    <t>Boendetjänster för äldre och funktionshindrade personer</t>
  </si>
  <si>
    <t>Frisersalonger och skönhetsvård</t>
  </si>
  <si>
    <t>TEM = Arbets- och näringsministeriet</t>
  </si>
  <si>
    <t>Ekonomiska parametrar (medianvärde) i företagen i förhållande till omsättningen inom vissa branscher. Personalkostnader innehåller företagarens lönekorrigering.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</si>
</sst>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color theme="0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9" fillId="5" borderId="0" xfId="0" applyFont="1" applyFill="1"/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164" fontId="8" fillId="5" borderId="25" xfId="0" applyNumberFormat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9" fillId="0" borderId="0" xfId="0" applyFont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164" fontId="7" fillId="5" borderId="25" xfId="0" applyNumberFormat="1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164" fontId="7" fillId="5" borderId="29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164" fontId="8" fillId="5" borderId="29" xfId="0" applyNumberFormat="1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/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0" xfId="0" applyFont="1" applyBorder="1"/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" fillId="0" borderId="0" xfId="0" applyFont="1" applyFill="1" applyAlignment="1">
      <alignment horizontal="center" vertical="center"/>
    </xf>
    <xf numFmtId="0" fontId="12" fillId="6" borderId="0" xfId="0" applyFont="1" applyFill="1"/>
    <xf numFmtId="0" fontId="12" fillId="4" borderId="0" xfId="0" applyFont="1" applyFill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57150</xdr:rowOff>
    </xdr:from>
    <xdr:to>
      <xdr:col>2</xdr:col>
      <xdr:colOff>1009650</xdr:colOff>
      <xdr:row>5</xdr:row>
      <xdr:rowOff>104939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5C9DEE57-D194-4836-A340-3A8A44770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628650"/>
          <a:ext cx="971550" cy="438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6"/>
  <sheetViews>
    <sheetView showGridLines="0" tabSelected="1" workbookViewId="0">
      <selection activeCell="A9" sqref="A9"/>
    </sheetView>
  </sheetViews>
  <sheetFormatPr defaultRowHeight="15" x14ac:dyDescent="0.25"/>
  <cols>
    <col min="1" max="1" width="3.5703125" customWidth="1"/>
    <col min="2" max="2" width="4.85546875" customWidth="1"/>
    <col min="3" max="3" width="52.5703125" customWidth="1"/>
    <col min="4" max="21" width="10.7109375" customWidth="1"/>
  </cols>
  <sheetData>
    <row r="2" spans="2:21" x14ac:dyDescent="0.25">
      <c r="C2" t="s">
        <v>75</v>
      </c>
    </row>
    <row r="4" spans="2:21" x14ac:dyDescent="0.25">
      <c r="B4" s="1"/>
      <c r="C4" s="2"/>
      <c r="D4" s="3" t="s">
        <v>0</v>
      </c>
      <c r="E4" s="4"/>
      <c r="F4" s="5" t="s">
        <v>1</v>
      </c>
      <c r="G4" s="6">
        <v>2016</v>
      </c>
      <c r="H4" s="4"/>
      <c r="I4" s="7"/>
      <c r="J4" s="3" t="s">
        <v>0</v>
      </c>
      <c r="K4" s="4"/>
      <c r="L4" s="5" t="s">
        <v>1</v>
      </c>
      <c r="M4" s="6">
        <v>2015</v>
      </c>
      <c r="N4" s="4"/>
      <c r="O4" s="7"/>
      <c r="P4" s="3" t="s">
        <v>0</v>
      </c>
      <c r="Q4" s="4"/>
      <c r="R4" s="5" t="s">
        <v>1</v>
      </c>
      <c r="S4" s="6">
        <v>2014</v>
      </c>
      <c r="T4" s="4"/>
      <c r="U4" s="4"/>
    </row>
    <row r="5" spans="2:21" ht="15.75" thickBot="1" x14ac:dyDescent="0.3">
      <c r="B5" s="8"/>
      <c r="C5" s="9"/>
      <c r="D5" s="10" t="s">
        <v>2</v>
      </c>
      <c r="E5" s="11"/>
      <c r="F5" s="11"/>
      <c r="G5" s="11"/>
      <c r="H5" s="11"/>
      <c r="I5" s="12"/>
      <c r="J5" s="10" t="s">
        <v>2</v>
      </c>
      <c r="K5" s="11"/>
      <c r="L5" s="11"/>
      <c r="M5" s="11"/>
      <c r="N5" s="11"/>
      <c r="O5" s="12"/>
      <c r="P5" s="10" t="s">
        <v>2</v>
      </c>
      <c r="Q5" s="11"/>
      <c r="R5" s="11"/>
      <c r="S5" s="11"/>
      <c r="T5" s="13" t="s">
        <v>3</v>
      </c>
      <c r="U5" s="13"/>
    </row>
    <row r="6" spans="2:21" x14ac:dyDescent="0.25">
      <c r="B6" s="8"/>
      <c r="C6" s="9"/>
      <c r="D6" s="14" t="s">
        <v>4</v>
      </c>
      <c r="E6" s="15" t="s">
        <v>5</v>
      </c>
      <c r="F6" s="15" t="s">
        <v>6</v>
      </c>
      <c r="G6" s="15" t="s">
        <v>6</v>
      </c>
      <c r="H6" s="15" t="s">
        <v>7</v>
      </c>
      <c r="I6" s="16" t="s">
        <v>8</v>
      </c>
      <c r="J6" s="14" t="s">
        <v>4</v>
      </c>
      <c r="K6" s="15" t="s">
        <v>5</v>
      </c>
      <c r="L6" s="15" t="s">
        <v>6</v>
      </c>
      <c r="M6" s="15" t="s">
        <v>6</v>
      </c>
      <c r="N6" s="15" t="s">
        <v>7</v>
      </c>
      <c r="O6" s="16" t="s">
        <v>8</v>
      </c>
      <c r="P6" s="14" t="s">
        <v>4</v>
      </c>
      <c r="Q6" s="15" t="s">
        <v>5</v>
      </c>
      <c r="R6" s="15" t="s">
        <v>6</v>
      </c>
      <c r="S6" s="15" t="s">
        <v>6</v>
      </c>
      <c r="T6" s="17" t="s">
        <v>7</v>
      </c>
      <c r="U6" s="18" t="s">
        <v>8</v>
      </c>
    </row>
    <row r="7" spans="2:21" x14ac:dyDescent="0.25">
      <c r="B7" s="84"/>
      <c r="C7" s="85" t="s">
        <v>9</v>
      </c>
      <c r="D7" s="19" t="s">
        <v>10</v>
      </c>
      <c r="E7" s="20" t="s">
        <v>11</v>
      </c>
      <c r="F7" s="20" t="s">
        <v>12</v>
      </c>
      <c r="G7" s="20" t="s">
        <v>13</v>
      </c>
      <c r="H7" s="20" t="s">
        <v>14</v>
      </c>
      <c r="I7" s="21" t="s">
        <v>15</v>
      </c>
      <c r="J7" s="19" t="s">
        <v>10</v>
      </c>
      <c r="K7" s="20" t="s">
        <v>11</v>
      </c>
      <c r="L7" s="20" t="s">
        <v>12</v>
      </c>
      <c r="M7" s="20" t="s">
        <v>13</v>
      </c>
      <c r="N7" s="20" t="s">
        <v>14</v>
      </c>
      <c r="O7" s="21" t="s">
        <v>15</v>
      </c>
      <c r="P7" s="19" t="s">
        <v>10</v>
      </c>
      <c r="Q7" s="20" t="s">
        <v>11</v>
      </c>
      <c r="R7" s="20" t="s">
        <v>12</v>
      </c>
      <c r="S7" s="20" t="s">
        <v>13</v>
      </c>
      <c r="T7" s="22" t="s">
        <v>14</v>
      </c>
      <c r="U7" s="23" t="s">
        <v>15</v>
      </c>
    </row>
    <row r="8" spans="2:21" ht="15.75" thickBot="1" x14ac:dyDescent="0.3">
      <c r="B8" s="84"/>
      <c r="C8" s="2" t="s">
        <v>16</v>
      </c>
      <c r="D8" s="24" t="s">
        <v>17</v>
      </c>
      <c r="E8" s="25" t="s">
        <v>18</v>
      </c>
      <c r="F8" s="26" t="s">
        <v>19</v>
      </c>
      <c r="G8" s="27"/>
      <c r="H8" s="27"/>
      <c r="I8" s="28"/>
      <c r="J8" s="24" t="s">
        <v>17</v>
      </c>
      <c r="K8" s="25" t="s">
        <v>18</v>
      </c>
      <c r="L8" s="26" t="s">
        <v>19</v>
      </c>
      <c r="M8" s="27"/>
      <c r="N8" s="27"/>
      <c r="O8" s="28"/>
      <c r="P8" s="24" t="s">
        <v>17</v>
      </c>
      <c r="Q8" s="25" t="s">
        <v>18</v>
      </c>
      <c r="R8" s="26" t="s">
        <v>19</v>
      </c>
      <c r="S8" s="27"/>
      <c r="T8" s="27"/>
      <c r="U8" s="27"/>
    </row>
    <row r="9" spans="2:21" x14ac:dyDescent="0.25">
      <c r="B9" s="29">
        <v>1</v>
      </c>
      <c r="C9" s="30" t="s">
        <v>20</v>
      </c>
      <c r="D9" s="31">
        <v>5</v>
      </c>
      <c r="E9" s="32">
        <v>132</v>
      </c>
      <c r="F9" s="33">
        <v>6</v>
      </c>
      <c r="G9" s="33">
        <v>8</v>
      </c>
      <c r="H9" s="34">
        <v>55.2</v>
      </c>
      <c r="I9" s="35">
        <v>19.7</v>
      </c>
      <c r="J9" s="31">
        <v>4</v>
      </c>
      <c r="K9" s="32">
        <v>171</v>
      </c>
      <c r="L9" s="32">
        <v>5</v>
      </c>
      <c r="M9" s="32">
        <v>3</v>
      </c>
      <c r="N9" s="36">
        <v>55.1</v>
      </c>
      <c r="O9" s="37">
        <v>17.8</v>
      </c>
      <c r="P9" s="38">
        <v>5</v>
      </c>
      <c r="Q9" s="39">
        <v>165</v>
      </c>
      <c r="R9" s="39">
        <v>9</v>
      </c>
      <c r="S9" s="39">
        <v>3</v>
      </c>
      <c r="T9" s="40">
        <v>50</v>
      </c>
      <c r="U9" s="41">
        <v>20</v>
      </c>
    </row>
    <row r="10" spans="2:21" x14ac:dyDescent="0.25">
      <c r="B10" s="42">
        <v>2</v>
      </c>
      <c r="C10" s="43" t="s">
        <v>21</v>
      </c>
      <c r="D10" s="44">
        <v>6</v>
      </c>
      <c r="E10" s="45">
        <v>71</v>
      </c>
      <c r="F10" s="45">
        <v>7</v>
      </c>
      <c r="G10" s="45">
        <v>4</v>
      </c>
      <c r="H10" s="46">
        <v>24.4</v>
      </c>
      <c r="I10" s="47">
        <v>44.7</v>
      </c>
      <c r="J10" s="44">
        <v>4</v>
      </c>
      <c r="K10" s="45">
        <v>72</v>
      </c>
      <c r="L10" s="45">
        <v>9</v>
      </c>
      <c r="M10" s="45">
        <v>3</v>
      </c>
      <c r="N10" s="46">
        <v>21.5</v>
      </c>
      <c r="O10" s="47">
        <v>37.4</v>
      </c>
      <c r="P10" s="44">
        <v>9</v>
      </c>
      <c r="Q10" s="45">
        <v>75</v>
      </c>
      <c r="R10" s="45">
        <v>2</v>
      </c>
      <c r="S10" s="45">
        <v>3</v>
      </c>
      <c r="T10" s="46">
        <v>28</v>
      </c>
      <c r="U10" s="48">
        <f>8+35</f>
        <v>43</v>
      </c>
    </row>
    <row r="11" spans="2:21" x14ac:dyDescent="0.25">
      <c r="B11" s="29">
        <f>B10+1</f>
        <v>3</v>
      </c>
      <c r="C11" s="49" t="s">
        <v>22</v>
      </c>
      <c r="D11" s="50">
        <v>5</v>
      </c>
      <c r="E11" s="51">
        <v>80</v>
      </c>
      <c r="F11" s="51">
        <v>16</v>
      </c>
      <c r="G11" s="51">
        <v>14</v>
      </c>
      <c r="H11" s="52">
        <v>24</v>
      </c>
      <c r="I11" s="53">
        <v>37.9</v>
      </c>
      <c r="J11" s="50">
        <v>4</v>
      </c>
      <c r="K11" s="51">
        <v>107</v>
      </c>
      <c r="L11" s="51">
        <v>5</v>
      </c>
      <c r="M11" s="51">
        <v>25.5</v>
      </c>
      <c r="N11" s="52">
        <v>42.8</v>
      </c>
      <c r="O11" s="53">
        <v>24.2</v>
      </c>
      <c r="P11" s="54">
        <v>3</v>
      </c>
      <c r="Q11" s="55">
        <v>82</v>
      </c>
      <c r="R11" s="55">
        <v>5</v>
      </c>
      <c r="S11" s="55">
        <v>18</v>
      </c>
      <c r="T11" s="56">
        <v>42</v>
      </c>
      <c r="U11" s="57">
        <v>29</v>
      </c>
    </row>
    <row r="12" spans="2:21" x14ac:dyDescent="0.25">
      <c r="B12" s="42">
        <f t="shared" ref="B12:B50" si="0">B11+1</f>
        <v>4</v>
      </c>
      <c r="C12" s="43" t="s">
        <v>23</v>
      </c>
      <c r="D12" s="44">
        <v>6</v>
      </c>
      <c r="E12" s="45">
        <v>107</v>
      </c>
      <c r="F12" s="45">
        <v>3</v>
      </c>
      <c r="G12" s="45">
        <v>23</v>
      </c>
      <c r="H12" s="46">
        <v>46.7</v>
      </c>
      <c r="I12" s="47">
        <v>15.3</v>
      </c>
      <c r="J12" s="44">
        <v>6</v>
      </c>
      <c r="K12" s="45">
        <v>92</v>
      </c>
      <c r="L12" s="45">
        <v>2</v>
      </c>
      <c r="M12" s="45">
        <v>21</v>
      </c>
      <c r="N12" s="46">
        <v>42.9</v>
      </c>
      <c r="O12" s="47">
        <v>18.7</v>
      </c>
      <c r="P12" s="44">
        <v>2</v>
      </c>
      <c r="Q12" s="45">
        <v>53</v>
      </c>
      <c r="R12" s="45">
        <v>6</v>
      </c>
      <c r="S12" s="45">
        <v>30</v>
      </c>
      <c r="T12" s="46">
        <v>35</v>
      </c>
      <c r="U12" s="48">
        <v>29</v>
      </c>
    </row>
    <row r="13" spans="2:21" x14ac:dyDescent="0.25">
      <c r="B13" s="29">
        <f t="shared" si="0"/>
        <v>5</v>
      </c>
      <c r="C13" s="49" t="s">
        <v>24</v>
      </c>
      <c r="D13" s="50">
        <v>5</v>
      </c>
      <c r="E13" s="51">
        <v>247</v>
      </c>
      <c r="F13" s="51">
        <v>6</v>
      </c>
      <c r="G13" s="51">
        <v>14</v>
      </c>
      <c r="H13" s="52">
        <v>67.099999999999994</v>
      </c>
      <c r="I13" s="53">
        <v>11.6</v>
      </c>
      <c r="J13" s="50">
        <v>6</v>
      </c>
      <c r="K13" s="51">
        <v>194</v>
      </c>
      <c r="L13" s="51">
        <v>8</v>
      </c>
      <c r="M13" s="51">
        <v>11.5</v>
      </c>
      <c r="N13" s="52">
        <v>57.5</v>
      </c>
      <c r="O13" s="53">
        <v>15.7</v>
      </c>
      <c r="P13" s="54">
        <v>13</v>
      </c>
      <c r="Q13" s="55">
        <v>256</v>
      </c>
      <c r="R13" s="55">
        <v>9</v>
      </c>
      <c r="S13" s="55">
        <v>13</v>
      </c>
      <c r="T13" s="56">
        <v>48</v>
      </c>
      <c r="U13" s="57">
        <v>14</v>
      </c>
    </row>
    <row r="14" spans="2:21" x14ac:dyDescent="0.25">
      <c r="B14" s="42">
        <f t="shared" si="0"/>
        <v>6</v>
      </c>
      <c r="C14" s="43" t="s">
        <v>25</v>
      </c>
      <c r="D14" s="44">
        <v>5</v>
      </c>
      <c r="E14" s="45">
        <v>133</v>
      </c>
      <c r="F14" s="45">
        <v>9</v>
      </c>
      <c r="G14" s="45">
        <v>14</v>
      </c>
      <c r="H14" s="46">
        <v>43.6</v>
      </c>
      <c r="I14" s="47">
        <v>27.1</v>
      </c>
      <c r="J14" s="44">
        <v>5</v>
      </c>
      <c r="K14" s="45">
        <v>139</v>
      </c>
      <c r="L14" s="45">
        <v>8</v>
      </c>
      <c r="M14" s="45">
        <v>13</v>
      </c>
      <c r="N14" s="46">
        <v>51.5</v>
      </c>
      <c r="O14" s="47">
        <v>23.7</v>
      </c>
      <c r="P14" s="44">
        <v>11</v>
      </c>
      <c r="Q14" s="45">
        <v>125</v>
      </c>
      <c r="R14" s="45">
        <v>4</v>
      </c>
      <c r="S14" s="45">
        <v>11</v>
      </c>
      <c r="T14" s="46">
        <v>45</v>
      </c>
      <c r="U14" s="48">
        <v>27</v>
      </c>
    </row>
    <row r="15" spans="2:21" x14ac:dyDescent="0.25">
      <c r="B15" s="29">
        <f t="shared" si="0"/>
        <v>7</v>
      </c>
      <c r="C15" s="49" t="s">
        <v>26</v>
      </c>
      <c r="D15" s="50">
        <v>8</v>
      </c>
      <c r="E15" s="51">
        <v>113</v>
      </c>
      <c r="F15" s="51">
        <v>9</v>
      </c>
      <c r="G15" s="51">
        <v>8.5</v>
      </c>
      <c r="H15" s="52">
        <v>23.9</v>
      </c>
      <c r="I15" s="53">
        <v>38.4</v>
      </c>
      <c r="J15" s="50">
        <v>6</v>
      </c>
      <c r="K15" s="51">
        <v>88</v>
      </c>
      <c r="L15" s="51">
        <v>9</v>
      </c>
      <c r="M15" s="51">
        <v>10</v>
      </c>
      <c r="N15" s="52">
        <v>22.6</v>
      </c>
      <c r="O15" s="53">
        <v>42</v>
      </c>
      <c r="P15" s="54">
        <v>7</v>
      </c>
      <c r="Q15" s="55">
        <v>104</v>
      </c>
      <c r="R15" s="55">
        <v>5</v>
      </c>
      <c r="S15" s="55">
        <v>8</v>
      </c>
      <c r="T15" s="56">
        <v>26</v>
      </c>
      <c r="U15" s="57">
        <v>37</v>
      </c>
    </row>
    <row r="16" spans="2:21" x14ac:dyDescent="0.25">
      <c r="B16" s="42">
        <f t="shared" si="0"/>
        <v>8</v>
      </c>
      <c r="C16" s="43" t="s">
        <v>27</v>
      </c>
      <c r="D16" s="58">
        <v>6</v>
      </c>
      <c r="E16" s="59">
        <v>107</v>
      </c>
      <c r="F16" s="59">
        <v>4</v>
      </c>
      <c r="G16" s="59">
        <v>24</v>
      </c>
      <c r="H16" s="60">
        <v>38</v>
      </c>
      <c r="I16" s="47">
        <v>27.4</v>
      </c>
      <c r="J16" s="58">
        <v>6</v>
      </c>
      <c r="K16" s="59">
        <v>106</v>
      </c>
      <c r="L16" s="59">
        <v>7</v>
      </c>
      <c r="M16" s="59">
        <v>20</v>
      </c>
      <c r="N16" s="60">
        <v>42.8</v>
      </c>
      <c r="O16" s="47">
        <v>18.2</v>
      </c>
      <c r="P16" s="44">
        <v>10</v>
      </c>
      <c r="Q16" s="45">
        <v>129</v>
      </c>
      <c r="R16" s="45">
        <v>6</v>
      </c>
      <c r="S16" s="45">
        <v>17</v>
      </c>
      <c r="T16" s="46">
        <v>47</v>
      </c>
      <c r="U16" s="48">
        <v>24</v>
      </c>
    </row>
    <row r="17" spans="2:21" x14ac:dyDescent="0.25">
      <c r="B17" s="29">
        <f t="shared" si="0"/>
        <v>9</v>
      </c>
      <c r="C17" s="49" t="s">
        <v>28</v>
      </c>
      <c r="D17" s="50">
        <v>5</v>
      </c>
      <c r="E17" s="51">
        <v>163</v>
      </c>
      <c r="F17" s="51">
        <v>9</v>
      </c>
      <c r="G17" s="51">
        <v>2.5</v>
      </c>
      <c r="H17" s="52">
        <v>40.9</v>
      </c>
      <c r="I17" s="53">
        <v>19</v>
      </c>
      <c r="J17" s="50">
        <v>6</v>
      </c>
      <c r="K17" s="51">
        <v>136</v>
      </c>
      <c r="L17" s="51">
        <v>9</v>
      </c>
      <c r="M17" s="51">
        <v>4.5</v>
      </c>
      <c r="N17" s="52">
        <v>39</v>
      </c>
      <c r="O17" s="53">
        <v>27</v>
      </c>
      <c r="P17" s="54">
        <v>25</v>
      </c>
      <c r="Q17" s="55">
        <v>139</v>
      </c>
      <c r="R17" s="55">
        <v>10</v>
      </c>
      <c r="S17" s="55">
        <v>11</v>
      </c>
      <c r="T17" s="56">
        <v>43</v>
      </c>
      <c r="U17" s="57">
        <v>20</v>
      </c>
    </row>
    <row r="18" spans="2:21" x14ac:dyDescent="0.25">
      <c r="B18" s="42">
        <f t="shared" si="0"/>
        <v>10</v>
      </c>
      <c r="C18" s="43" t="s">
        <v>29</v>
      </c>
      <c r="D18" s="58">
        <v>6</v>
      </c>
      <c r="E18" s="59">
        <v>142</v>
      </c>
      <c r="F18" s="59">
        <v>10</v>
      </c>
      <c r="G18" s="59">
        <v>16.5</v>
      </c>
      <c r="H18" s="60">
        <v>35.1</v>
      </c>
      <c r="I18" s="47">
        <v>23.7</v>
      </c>
      <c r="J18" s="58">
        <v>6</v>
      </c>
      <c r="K18" s="59">
        <v>138</v>
      </c>
      <c r="L18" s="59">
        <v>10</v>
      </c>
      <c r="M18" s="59">
        <v>16</v>
      </c>
      <c r="N18" s="60">
        <v>36.1</v>
      </c>
      <c r="O18" s="47">
        <v>25.3</v>
      </c>
      <c r="P18" s="44">
        <v>8</v>
      </c>
      <c r="Q18" s="45">
        <v>123</v>
      </c>
      <c r="R18" s="45">
        <v>7</v>
      </c>
      <c r="S18" s="45">
        <v>13</v>
      </c>
      <c r="T18" s="46">
        <v>35</v>
      </c>
      <c r="U18" s="48">
        <v>32</v>
      </c>
    </row>
    <row r="19" spans="2:21" x14ac:dyDescent="0.25">
      <c r="B19" s="29">
        <f t="shared" si="0"/>
        <v>11</v>
      </c>
      <c r="C19" s="49" t="s">
        <v>30</v>
      </c>
      <c r="D19" s="50">
        <v>5</v>
      </c>
      <c r="E19" s="51">
        <v>107</v>
      </c>
      <c r="F19" s="51">
        <v>12</v>
      </c>
      <c r="G19" s="51">
        <v>13.5</v>
      </c>
      <c r="H19" s="52">
        <v>28.4</v>
      </c>
      <c r="I19" s="53">
        <v>33</v>
      </c>
      <c r="J19" s="50">
        <v>5</v>
      </c>
      <c r="K19" s="51">
        <v>108</v>
      </c>
      <c r="L19" s="51">
        <v>12</v>
      </c>
      <c r="M19" s="51">
        <v>12.5</v>
      </c>
      <c r="N19" s="52">
        <v>28</v>
      </c>
      <c r="O19" s="53">
        <v>35.1</v>
      </c>
      <c r="P19" s="54">
        <v>8</v>
      </c>
      <c r="Q19" s="55">
        <v>106</v>
      </c>
      <c r="R19" s="55">
        <v>10</v>
      </c>
      <c r="S19" s="55">
        <v>14</v>
      </c>
      <c r="T19" s="56">
        <v>28</v>
      </c>
      <c r="U19" s="57">
        <v>36</v>
      </c>
    </row>
    <row r="20" spans="2:21" x14ac:dyDescent="0.25">
      <c r="B20" s="42">
        <f t="shared" si="0"/>
        <v>12</v>
      </c>
      <c r="C20" s="43" t="s">
        <v>31</v>
      </c>
      <c r="D20" s="58">
        <v>6</v>
      </c>
      <c r="E20" s="59">
        <v>122</v>
      </c>
      <c r="F20" s="59">
        <v>5</v>
      </c>
      <c r="G20" s="59">
        <v>13</v>
      </c>
      <c r="H20" s="60">
        <v>39.6</v>
      </c>
      <c r="I20" s="47">
        <v>27.5</v>
      </c>
      <c r="J20" s="58">
        <v>5</v>
      </c>
      <c r="K20" s="59">
        <v>113</v>
      </c>
      <c r="L20" s="59">
        <v>8</v>
      </c>
      <c r="M20" s="59">
        <v>16</v>
      </c>
      <c r="N20" s="60">
        <v>38.5</v>
      </c>
      <c r="O20" s="47">
        <v>28.2</v>
      </c>
      <c r="P20" s="44">
        <v>10</v>
      </c>
      <c r="Q20" s="45">
        <v>133</v>
      </c>
      <c r="R20" s="45">
        <v>4</v>
      </c>
      <c r="S20" s="45">
        <v>18</v>
      </c>
      <c r="T20" s="46">
        <v>45</v>
      </c>
      <c r="U20" s="48">
        <v>25</v>
      </c>
    </row>
    <row r="21" spans="2:21" x14ac:dyDescent="0.25">
      <c r="B21" s="29">
        <f t="shared" si="0"/>
        <v>13</v>
      </c>
      <c r="C21" s="49" t="s">
        <v>32</v>
      </c>
      <c r="D21" s="50">
        <v>5</v>
      </c>
      <c r="E21" s="51">
        <v>97</v>
      </c>
      <c r="F21" s="51">
        <v>5</v>
      </c>
      <c r="G21" s="51">
        <v>17</v>
      </c>
      <c r="H21" s="52">
        <v>27.6</v>
      </c>
      <c r="I21" s="53">
        <v>43.4</v>
      </c>
      <c r="J21" s="50">
        <v>5</v>
      </c>
      <c r="K21" s="51">
        <v>117</v>
      </c>
      <c r="L21" s="51">
        <v>7</v>
      </c>
      <c r="M21" s="51">
        <v>8</v>
      </c>
      <c r="N21" s="52">
        <v>31.7</v>
      </c>
      <c r="O21" s="53">
        <v>29.5</v>
      </c>
      <c r="P21" s="54">
        <v>10</v>
      </c>
      <c r="Q21" s="55">
        <v>133</v>
      </c>
      <c r="R21" s="55">
        <v>4</v>
      </c>
      <c r="S21" s="55">
        <v>17</v>
      </c>
      <c r="T21" s="56">
        <v>48</v>
      </c>
      <c r="U21" s="57">
        <v>24</v>
      </c>
    </row>
    <row r="22" spans="2:21" x14ac:dyDescent="0.25">
      <c r="B22" s="42">
        <f t="shared" si="0"/>
        <v>14</v>
      </c>
      <c r="C22" s="43" t="s">
        <v>33</v>
      </c>
      <c r="D22" s="58">
        <v>6</v>
      </c>
      <c r="E22" s="59">
        <v>104</v>
      </c>
      <c r="F22" s="59">
        <v>8</v>
      </c>
      <c r="G22" s="59">
        <v>10.5</v>
      </c>
      <c r="H22" s="60">
        <v>45.7</v>
      </c>
      <c r="I22" s="47">
        <v>22.1</v>
      </c>
      <c r="J22" s="58">
        <v>5</v>
      </c>
      <c r="K22" s="59">
        <v>103</v>
      </c>
      <c r="L22" s="59">
        <v>6</v>
      </c>
      <c r="M22" s="59">
        <v>25</v>
      </c>
      <c r="N22" s="60">
        <v>51</v>
      </c>
      <c r="O22" s="47">
        <v>26</v>
      </c>
      <c r="P22" s="44">
        <v>10</v>
      </c>
      <c r="Q22" s="45">
        <v>141</v>
      </c>
      <c r="R22" s="45">
        <v>3</v>
      </c>
      <c r="S22" s="45">
        <v>29.5</v>
      </c>
      <c r="T22" s="46">
        <v>49</v>
      </c>
      <c r="U22" s="48">
        <v>26</v>
      </c>
    </row>
    <row r="23" spans="2:21" x14ac:dyDescent="0.25">
      <c r="B23" s="29">
        <f t="shared" si="0"/>
        <v>15</v>
      </c>
      <c r="C23" s="49" t="s">
        <v>34</v>
      </c>
      <c r="D23" s="50" t="s">
        <v>35</v>
      </c>
      <c r="E23" s="51" t="s">
        <v>35</v>
      </c>
      <c r="F23" s="51" t="s">
        <v>35</v>
      </c>
      <c r="G23" s="51" t="s">
        <v>35</v>
      </c>
      <c r="H23" s="52" t="s">
        <v>35</v>
      </c>
      <c r="I23" s="53" t="s">
        <v>35</v>
      </c>
      <c r="J23" s="50" t="s">
        <v>35</v>
      </c>
      <c r="K23" s="51" t="s">
        <v>35</v>
      </c>
      <c r="L23" s="51" t="s">
        <v>35</v>
      </c>
      <c r="M23" s="51" t="s">
        <v>35</v>
      </c>
      <c r="N23" s="52" t="s">
        <v>35</v>
      </c>
      <c r="O23" s="53" t="s">
        <v>35</v>
      </c>
      <c r="P23" s="54">
        <v>24</v>
      </c>
      <c r="Q23" s="55">
        <v>151</v>
      </c>
      <c r="R23" s="55">
        <v>3</v>
      </c>
      <c r="S23" s="55">
        <v>18</v>
      </c>
      <c r="T23" s="56">
        <v>57</v>
      </c>
      <c r="U23" s="57">
        <v>25</v>
      </c>
    </row>
    <row r="24" spans="2:21" x14ac:dyDescent="0.25">
      <c r="B24" s="42">
        <f t="shared" si="0"/>
        <v>16</v>
      </c>
      <c r="C24" s="43" t="s">
        <v>36</v>
      </c>
      <c r="D24" s="58">
        <v>6</v>
      </c>
      <c r="E24" s="59">
        <v>96</v>
      </c>
      <c r="F24" s="59">
        <v>4</v>
      </c>
      <c r="G24" s="59">
        <v>20</v>
      </c>
      <c r="H24" s="60">
        <v>42.2</v>
      </c>
      <c r="I24" s="47">
        <v>29</v>
      </c>
      <c r="J24" s="58">
        <v>6</v>
      </c>
      <c r="K24" s="59">
        <v>148</v>
      </c>
      <c r="L24" s="59">
        <v>9</v>
      </c>
      <c r="M24" s="59">
        <v>20</v>
      </c>
      <c r="N24" s="60">
        <v>45.1</v>
      </c>
      <c r="O24" s="47">
        <v>24.3</v>
      </c>
      <c r="P24" s="44">
        <v>5</v>
      </c>
      <c r="Q24" s="45">
        <v>112</v>
      </c>
      <c r="R24" s="45">
        <v>2</v>
      </c>
      <c r="S24" s="45">
        <v>10.5</v>
      </c>
      <c r="T24" s="46">
        <v>44</v>
      </c>
      <c r="U24" s="48">
        <v>36</v>
      </c>
    </row>
    <row r="25" spans="2:21" x14ac:dyDescent="0.25">
      <c r="B25" s="29">
        <f t="shared" si="0"/>
        <v>17</v>
      </c>
      <c r="C25" s="49" t="s">
        <v>37</v>
      </c>
      <c r="D25" s="50">
        <v>6</v>
      </c>
      <c r="E25" s="51">
        <v>92</v>
      </c>
      <c r="F25" s="51">
        <v>7</v>
      </c>
      <c r="G25" s="51">
        <v>14</v>
      </c>
      <c r="H25" s="52">
        <v>44.7</v>
      </c>
      <c r="I25" s="53">
        <v>31.7</v>
      </c>
      <c r="J25" s="50">
        <v>5</v>
      </c>
      <c r="K25" s="51">
        <v>101</v>
      </c>
      <c r="L25" s="51">
        <v>3</v>
      </c>
      <c r="M25" s="51">
        <v>13</v>
      </c>
      <c r="N25" s="52">
        <v>48.4</v>
      </c>
      <c r="O25" s="53">
        <v>23.7</v>
      </c>
      <c r="P25" s="54">
        <v>6</v>
      </c>
      <c r="Q25" s="55">
        <v>107</v>
      </c>
      <c r="R25" s="55">
        <v>1</v>
      </c>
      <c r="S25" s="55">
        <v>14</v>
      </c>
      <c r="T25" s="56">
        <v>44</v>
      </c>
      <c r="U25" s="57">
        <v>32</v>
      </c>
    </row>
    <row r="26" spans="2:21" ht="15.75" thickBot="1" x14ac:dyDescent="0.3">
      <c r="B26" s="42">
        <f t="shared" si="0"/>
        <v>18</v>
      </c>
      <c r="C26" s="43" t="s">
        <v>38</v>
      </c>
      <c r="D26" s="61">
        <v>6</v>
      </c>
      <c r="E26" s="62">
        <v>113</v>
      </c>
      <c r="F26" s="62">
        <v>6</v>
      </c>
      <c r="G26" s="62">
        <v>11</v>
      </c>
      <c r="H26" s="63">
        <v>49.3</v>
      </c>
      <c r="I26" s="64">
        <v>30.4</v>
      </c>
      <c r="J26" s="61">
        <v>5</v>
      </c>
      <c r="K26" s="62">
        <v>117</v>
      </c>
      <c r="L26" s="62">
        <v>3</v>
      </c>
      <c r="M26" s="62">
        <v>11</v>
      </c>
      <c r="N26" s="63">
        <v>49.7</v>
      </c>
      <c r="O26" s="64">
        <v>26.1</v>
      </c>
      <c r="P26" s="65">
        <v>7</v>
      </c>
      <c r="Q26" s="66">
        <v>107</v>
      </c>
      <c r="R26" s="66">
        <v>3</v>
      </c>
      <c r="S26" s="66">
        <v>12</v>
      </c>
      <c r="T26" s="67">
        <v>48</v>
      </c>
      <c r="U26" s="68">
        <v>28</v>
      </c>
    </row>
    <row r="27" spans="2:21" x14ac:dyDescent="0.25">
      <c r="B27" s="29"/>
      <c r="C27" s="69"/>
      <c r="D27" s="3" t="s">
        <v>0</v>
      </c>
      <c r="E27" s="4"/>
      <c r="F27" s="5" t="s">
        <v>1</v>
      </c>
      <c r="G27" s="6">
        <v>2016</v>
      </c>
      <c r="H27" s="4"/>
      <c r="I27" s="7"/>
      <c r="J27" s="3" t="s">
        <v>0</v>
      </c>
      <c r="K27" s="4"/>
      <c r="L27" s="5" t="s">
        <v>1</v>
      </c>
      <c r="M27" s="6">
        <v>2015</v>
      </c>
      <c r="N27" s="4"/>
      <c r="O27" s="7"/>
      <c r="P27" s="3" t="s">
        <v>0</v>
      </c>
      <c r="Q27" s="4"/>
      <c r="R27" s="5" t="s">
        <v>1</v>
      </c>
      <c r="S27" s="6">
        <v>2014</v>
      </c>
      <c r="T27" s="4"/>
      <c r="U27" s="4"/>
    </row>
    <row r="28" spans="2:21" ht="15.75" thickBot="1" x14ac:dyDescent="0.3">
      <c r="B28" s="29"/>
      <c r="C28" s="70"/>
      <c r="D28" s="10" t="s">
        <v>2</v>
      </c>
      <c r="E28" s="11"/>
      <c r="F28" s="11"/>
      <c r="G28" s="11"/>
      <c r="H28" s="11"/>
      <c r="I28" s="12"/>
      <c r="J28" s="10" t="s">
        <v>2</v>
      </c>
      <c r="K28" s="11"/>
      <c r="L28" s="11"/>
      <c r="M28" s="11"/>
      <c r="N28" s="11"/>
      <c r="O28" s="12"/>
      <c r="P28" s="10" t="s">
        <v>2</v>
      </c>
      <c r="Q28" s="11"/>
      <c r="R28" s="11"/>
      <c r="S28" s="11"/>
      <c r="T28" s="13" t="s">
        <v>3</v>
      </c>
      <c r="U28" s="13"/>
    </row>
    <row r="29" spans="2:21" x14ac:dyDescent="0.25">
      <c r="B29" s="29"/>
      <c r="C29" s="86" t="s">
        <v>39</v>
      </c>
      <c r="D29" s="14" t="s">
        <v>4</v>
      </c>
      <c r="E29" s="15" t="s">
        <v>5</v>
      </c>
      <c r="F29" s="15" t="s">
        <v>6</v>
      </c>
      <c r="G29" s="15" t="s">
        <v>6</v>
      </c>
      <c r="H29" s="15" t="s">
        <v>7</v>
      </c>
      <c r="I29" s="16" t="s">
        <v>8</v>
      </c>
      <c r="J29" s="14" t="s">
        <v>4</v>
      </c>
      <c r="K29" s="15" t="s">
        <v>5</v>
      </c>
      <c r="L29" s="15" t="s">
        <v>6</v>
      </c>
      <c r="M29" s="15" t="s">
        <v>6</v>
      </c>
      <c r="N29" s="15" t="s">
        <v>7</v>
      </c>
      <c r="O29" s="16" t="s">
        <v>8</v>
      </c>
      <c r="P29" s="14" t="s">
        <v>4</v>
      </c>
      <c r="Q29" s="15" t="s">
        <v>5</v>
      </c>
      <c r="R29" s="15" t="s">
        <v>6</v>
      </c>
      <c r="S29" s="15" t="s">
        <v>6</v>
      </c>
      <c r="T29" s="17" t="s">
        <v>7</v>
      </c>
      <c r="U29" s="18" t="s">
        <v>8</v>
      </c>
    </row>
    <row r="30" spans="2:21" x14ac:dyDescent="0.25">
      <c r="B30" s="29"/>
      <c r="C30" s="2"/>
      <c r="D30" s="19" t="s">
        <v>10</v>
      </c>
      <c r="E30" s="20" t="s">
        <v>11</v>
      </c>
      <c r="F30" s="20" t="s">
        <v>12</v>
      </c>
      <c r="G30" s="20" t="s">
        <v>13</v>
      </c>
      <c r="H30" s="20" t="s">
        <v>14</v>
      </c>
      <c r="I30" s="21" t="s">
        <v>15</v>
      </c>
      <c r="J30" s="19" t="s">
        <v>10</v>
      </c>
      <c r="K30" s="20" t="s">
        <v>11</v>
      </c>
      <c r="L30" s="20" t="s">
        <v>12</v>
      </c>
      <c r="M30" s="20" t="s">
        <v>13</v>
      </c>
      <c r="N30" s="20" t="s">
        <v>14</v>
      </c>
      <c r="O30" s="21" t="s">
        <v>15</v>
      </c>
      <c r="P30" s="19" t="s">
        <v>10</v>
      </c>
      <c r="Q30" s="20" t="s">
        <v>11</v>
      </c>
      <c r="R30" s="20" t="s">
        <v>12</v>
      </c>
      <c r="S30" s="20" t="s">
        <v>13</v>
      </c>
      <c r="T30" s="22" t="s">
        <v>14</v>
      </c>
      <c r="U30" s="23" t="s">
        <v>15</v>
      </c>
    </row>
    <row r="31" spans="2:21" ht="15.75" thickBot="1" x14ac:dyDescent="0.3">
      <c r="B31" s="29"/>
      <c r="C31" s="2" t="s">
        <v>16</v>
      </c>
      <c r="D31" s="24" t="s">
        <v>17</v>
      </c>
      <c r="E31" s="25" t="s">
        <v>18</v>
      </c>
      <c r="F31" s="26" t="s">
        <v>19</v>
      </c>
      <c r="G31" s="27"/>
      <c r="H31" s="27"/>
      <c r="I31" s="28"/>
      <c r="J31" s="24" t="s">
        <v>17</v>
      </c>
      <c r="K31" s="25" t="s">
        <v>18</v>
      </c>
      <c r="L31" s="26" t="s">
        <v>19</v>
      </c>
      <c r="M31" s="27"/>
      <c r="N31" s="27"/>
      <c r="O31" s="28"/>
      <c r="P31" s="24" t="s">
        <v>17</v>
      </c>
      <c r="Q31" s="25" t="s">
        <v>18</v>
      </c>
      <c r="R31" s="26" t="s">
        <v>19</v>
      </c>
      <c r="S31" s="27"/>
      <c r="T31" s="27"/>
      <c r="U31" s="27"/>
    </row>
    <row r="32" spans="2:21" x14ac:dyDescent="0.25">
      <c r="B32" s="29">
        <v>19</v>
      </c>
      <c r="C32" s="49" t="s">
        <v>40</v>
      </c>
      <c r="D32" s="38">
        <v>5</v>
      </c>
      <c r="E32" s="39">
        <v>108</v>
      </c>
      <c r="F32" s="39">
        <v>5</v>
      </c>
      <c r="G32" s="39">
        <v>8</v>
      </c>
      <c r="H32" s="40">
        <v>32.6</v>
      </c>
      <c r="I32" s="37">
        <v>20.399999999999999</v>
      </c>
      <c r="J32" s="38">
        <v>5</v>
      </c>
      <c r="K32" s="39">
        <v>92</v>
      </c>
      <c r="L32" s="39">
        <v>4</v>
      </c>
      <c r="M32" s="39">
        <v>6</v>
      </c>
      <c r="N32" s="40">
        <v>31.3</v>
      </c>
      <c r="O32" s="37">
        <v>26.6</v>
      </c>
      <c r="P32" s="38">
        <v>3</v>
      </c>
      <c r="Q32" s="39">
        <v>115</v>
      </c>
      <c r="R32" s="39">
        <v>17</v>
      </c>
      <c r="S32" s="39">
        <v>3</v>
      </c>
      <c r="T32" s="40">
        <v>26</v>
      </c>
      <c r="U32" s="41">
        <v>27</v>
      </c>
    </row>
    <row r="33" spans="2:21" x14ac:dyDescent="0.25">
      <c r="B33" s="42">
        <f t="shared" si="0"/>
        <v>20</v>
      </c>
      <c r="C33" s="43" t="s">
        <v>41</v>
      </c>
      <c r="D33" s="44">
        <v>5</v>
      </c>
      <c r="E33" s="45">
        <v>114</v>
      </c>
      <c r="F33" s="45">
        <v>16</v>
      </c>
      <c r="G33" s="45">
        <v>3.5</v>
      </c>
      <c r="H33" s="46">
        <v>21.3</v>
      </c>
      <c r="I33" s="47">
        <v>23.3</v>
      </c>
      <c r="J33" s="44">
        <v>5</v>
      </c>
      <c r="K33" s="45">
        <v>126</v>
      </c>
      <c r="L33" s="45">
        <v>14</v>
      </c>
      <c r="M33" s="45">
        <v>4</v>
      </c>
      <c r="N33" s="46">
        <v>24</v>
      </c>
      <c r="O33" s="47">
        <v>27.5</v>
      </c>
      <c r="P33" s="44">
        <v>4</v>
      </c>
      <c r="Q33" s="45">
        <v>97</v>
      </c>
      <c r="R33" s="45">
        <v>8</v>
      </c>
      <c r="S33" s="45">
        <v>4</v>
      </c>
      <c r="T33" s="46">
        <v>34</v>
      </c>
      <c r="U33" s="48">
        <v>28</v>
      </c>
    </row>
    <row r="34" spans="2:21" x14ac:dyDescent="0.25">
      <c r="B34" s="29">
        <f t="shared" si="0"/>
        <v>21</v>
      </c>
      <c r="C34" s="49" t="s">
        <v>42</v>
      </c>
      <c r="D34" s="54">
        <v>7</v>
      </c>
      <c r="E34" s="55">
        <v>140</v>
      </c>
      <c r="F34" s="55">
        <v>5</v>
      </c>
      <c r="G34" s="55">
        <v>6</v>
      </c>
      <c r="H34" s="56">
        <v>37.6</v>
      </c>
      <c r="I34" s="53">
        <v>29.5</v>
      </c>
      <c r="J34" s="54">
        <v>4</v>
      </c>
      <c r="K34" s="55">
        <v>113</v>
      </c>
      <c r="L34" s="55">
        <v>6</v>
      </c>
      <c r="M34" s="55">
        <v>5</v>
      </c>
      <c r="N34" s="56">
        <v>40</v>
      </c>
      <c r="O34" s="53">
        <v>32.700000000000003</v>
      </c>
      <c r="P34" s="54">
        <v>4</v>
      </c>
      <c r="Q34" s="55">
        <v>106</v>
      </c>
      <c r="R34" s="55">
        <v>5</v>
      </c>
      <c r="S34" s="55">
        <v>10</v>
      </c>
      <c r="T34" s="56">
        <v>38</v>
      </c>
      <c r="U34" s="57">
        <v>37</v>
      </c>
    </row>
    <row r="35" spans="2:21" x14ac:dyDescent="0.25">
      <c r="B35" s="42">
        <f t="shared" si="0"/>
        <v>22</v>
      </c>
      <c r="C35" s="43" t="s">
        <v>43</v>
      </c>
      <c r="D35" s="44">
        <v>5</v>
      </c>
      <c r="E35" s="45">
        <v>140</v>
      </c>
      <c r="F35" s="45">
        <v>6</v>
      </c>
      <c r="G35" s="45">
        <v>7</v>
      </c>
      <c r="H35" s="46">
        <v>42.4</v>
      </c>
      <c r="I35" s="47">
        <v>25.8</v>
      </c>
      <c r="J35" s="44">
        <v>5</v>
      </c>
      <c r="K35" s="45">
        <v>132</v>
      </c>
      <c r="L35" s="45">
        <v>6</v>
      </c>
      <c r="M35" s="45">
        <v>8</v>
      </c>
      <c r="N35" s="46">
        <v>40.200000000000003</v>
      </c>
      <c r="O35" s="47">
        <v>29</v>
      </c>
      <c r="P35" s="44">
        <v>4</v>
      </c>
      <c r="Q35" s="45">
        <v>131</v>
      </c>
      <c r="R35" s="45">
        <v>5</v>
      </c>
      <c r="S35" s="45">
        <v>6</v>
      </c>
      <c r="T35" s="46">
        <v>41</v>
      </c>
      <c r="U35" s="48">
        <v>31</v>
      </c>
    </row>
    <row r="36" spans="2:21" x14ac:dyDescent="0.25">
      <c r="B36" s="29">
        <f t="shared" si="0"/>
        <v>23</v>
      </c>
      <c r="C36" s="49" t="s">
        <v>44</v>
      </c>
      <c r="D36" s="54">
        <v>5</v>
      </c>
      <c r="E36" s="55">
        <v>102</v>
      </c>
      <c r="F36" s="55">
        <v>5</v>
      </c>
      <c r="G36" s="55">
        <v>4</v>
      </c>
      <c r="H36" s="56">
        <v>38.299999999999997</v>
      </c>
      <c r="I36" s="53">
        <v>28.1</v>
      </c>
      <c r="J36" s="54">
        <v>5</v>
      </c>
      <c r="K36" s="55">
        <v>94</v>
      </c>
      <c r="L36" s="55">
        <v>6</v>
      </c>
      <c r="M36" s="55">
        <v>8</v>
      </c>
      <c r="N36" s="56">
        <v>38.5</v>
      </c>
      <c r="O36" s="53">
        <v>34.299999999999997</v>
      </c>
      <c r="P36" s="54">
        <v>3</v>
      </c>
      <c r="Q36" s="55">
        <v>89</v>
      </c>
      <c r="R36" s="55">
        <v>10</v>
      </c>
      <c r="S36" s="55">
        <v>7</v>
      </c>
      <c r="T36" s="56">
        <v>27</v>
      </c>
      <c r="U36" s="57">
        <f>11+25</f>
        <v>36</v>
      </c>
    </row>
    <row r="37" spans="2:21" x14ac:dyDescent="0.25">
      <c r="B37" s="42">
        <f t="shared" si="0"/>
        <v>24</v>
      </c>
      <c r="C37" s="43" t="s">
        <v>45</v>
      </c>
      <c r="D37" s="44">
        <v>4</v>
      </c>
      <c r="E37" s="45">
        <v>136</v>
      </c>
      <c r="F37" s="45">
        <v>11</v>
      </c>
      <c r="G37" s="45">
        <v>8.5</v>
      </c>
      <c r="H37" s="46">
        <v>26.4</v>
      </c>
      <c r="I37" s="47">
        <v>31.2</v>
      </c>
      <c r="J37" s="44">
        <v>4</v>
      </c>
      <c r="K37" s="45">
        <v>150</v>
      </c>
      <c r="L37" s="45">
        <v>9</v>
      </c>
      <c r="M37" s="45">
        <v>2</v>
      </c>
      <c r="N37" s="46">
        <v>30.7</v>
      </c>
      <c r="O37" s="47">
        <v>33.700000000000003</v>
      </c>
      <c r="P37" s="44">
        <v>5</v>
      </c>
      <c r="Q37" s="45">
        <v>71</v>
      </c>
      <c r="R37" s="45">
        <v>7</v>
      </c>
      <c r="S37" s="45">
        <v>4</v>
      </c>
      <c r="T37" s="46">
        <v>19</v>
      </c>
      <c r="U37" s="48">
        <v>48</v>
      </c>
    </row>
    <row r="38" spans="2:21" ht="15.75" thickBot="1" x14ac:dyDescent="0.3">
      <c r="B38" s="29">
        <f t="shared" si="0"/>
        <v>25</v>
      </c>
      <c r="C38" s="49" t="s">
        <v>46</v>
      </c>
      <c r="D38" s="71">
        <v>5</v>
      </c>
      <c r="E38" s="72">
        <v>88</v>
      </c>
      <c r="F38" s="72">
        <v>7</v>
      </c>
      <c r="G38" s="72">
        <v>12</v>
      </c>
      <c r="H38" s="73">
        <v>35.1</v>
      </c>
      <c r="I38" s="74">
        <v>35.6</v>
      </c>
      <c r="J38" s="71">
        <v>5</v>
      </c>
      <c r="K38" s="72">
        <v>96</v>
      </c>
      <c r="L38" s="72">
        <v>8</v>
      </c>
      <c r="M38" s="72">
        <v>9</v>
      </c>
      <c r="N38" s="73">
        <v>37.5</v>
      </c>
      <c r="O38" s="74">
        <v>35.799999999999997</v>
      </c>
      <c r="P38" s="71">
        <v>4</v>
      </c>
      <c r="Q38" s="72">
        <v>111</v>
      </c>
      <c r="R38" s="72">
        <v>5</v>
      </c>
      <c r="S38" s="72">
        <v>7</v>
      </c>
      <c r="T38" s="73">
        <v>39</v>
      </c>
      <c r="U38" s="75">
        <v>35</v>
      </c>
    </row>
    <row r="39" spans="2:21" x14ac:dyDescent="0.25">
      <c r="B39" s="29"/>
      <c r="C39" s="69"/>
      <c r="D39" s="3" t="s">
        <v>0</v>
      </c>
      <c r="E39" s="4"/>
      <c r="F39" s="5" t="s">
        <v>1</v>
      </c>
      <c r="G39" s="6">
        <v>2016</v>
      </c>
      <c r="H39" s="4"/>
      <c r="I39" s="7"/>
      <c r="J39" s="3" t="s">
        <v>0</v>
      </c>
      <c r="K39" s="4"/>
      <c r="L39" s="5" t="s">
        <v>1</v>
      </c>
      <c r="M39" s="6">
        <v>2015</v>
      </c>
      <c r="N39" s="4"/>
      <c r="O39" s="7"/>
      <c r="P39" s="3" t="s">
        <v>0</v>
      </c>
      <c r="Q39" s="4"/>
      <c r="R39" s="5" t="s">
        <v>1</v>
      </c>
      <c r="S39" s="6">
        <v>2014</v>
      </c>
      <c r="T39" s="4"/>
      <c r="U39" s="4"/>
    </row>
    <row r="40" spans="2:21" ht="15.75" thickBot="1" x14ac:dyDescent="0.3">
      <c r="B40" s="29"/>
      <c r="C40" s="69"/>
      <c r="D40" s="10" t="s">
        <v>2</v>
      </c>
      <c r="E40" s="11"/>
      <c r="F40" s="11"/>
      <c r="G40" s="11"/>
      <c r="H40" s="11"/>
      <c r="I40" s="12"/>
      <c r="J40" s="10" t="s">
        <v>2</v>
      </c>
      <c r="K40" s="11"/>
      <c r="L40" s="11"/>
      <c r="M40" s="11"/>
      <c r="N40" s="11"/>
      <c r="O40" s="12"/>
      <c r="P40" s="10" t="s">
        <v>2</v>
      </c>
      <c r="Q40" s="11"/>
      <c r="R40" s="11"/>
      <c r="S40" s="11"/>
      <c r="T40" s="13" t="s">
        <v>3</v>
      </c>
      <c r="U40" s="13"/>
    </row>
    <row r="41" spans="2:21" x14ac:dyDescent="0.25">
      <c r="B41" s="29"/>
      <c r="C41" s="86" t="s">
        <v>47</v>
      </c>
      <c r="D41" s="14" t="s">
        <v>4</v>
      </c>
      <c r="E41" s="15" t="s">
        <v>5</v>
      </c>
      <c r="F41" s="15" t="s">
        <v>6</v>
      </c>
      <c r="G41" s="15" t="s">
        <v>6</v>
      </c>
      <c r="H41" s="15" t="s">
        <v>7</v>
      </c>
      <c r="I41" s="16" t="s">
        <v>8</v>
      </c>
      <c r="J41" s="14" t="s">
        <v>4</v>
      </c>
      <c r="K41" s="15" t="s">
        <v>5</v>
      </c>
      <c r="L41" s="15" t="s">
        <v>6</v>
      </c>
      <c r="M41" s="15" t="s">
        <v>6</v>
      </c>
      <c r="N41" s="15" t="s">
        <v>7</v>
      </c>
      <c r="O41" s="16" t="s">
        <v>8</v>
      </c>
      <c r="P41" s="14" t="s">
        <v>4</v>
      </c>
      <c r="Q41" s="15" t="s">
        <v>5</v>
      </c>
      <c r="R41" s="15" t="s">
        <v>6</v>
      </c>
      <c r="S41" s="15" t="s">
        <v>6</v>
      </c>
      <c r="T41" s="17" t="s">
        <v>7</v>
      </c>
      <c r="U41" s="18" t="s">
        <v>8</v>
      </c>
    </row>
    <row r="42" spans="2:21" x14ac:dyDescent="0.25">
      <c r="B42" s="29"/>
      <c r="C42" s="2" t="s">
        <v>0</v>
      </c>
      <c r="D42" s="19" t="s">
        <v>10</v>
      </c>
      <c r="E42" s="20" t="s">
        <v>11</v>
      </c>
      <c r="F42" s="20" t="s">
        <v>12</v>
      </c>
      <c r="G42" s="20" t="s">
        <v>13</v>
      </c>
      <c r="H42" s="20" t="s">
        <v>14</v>
      </c>
      <c r="I42" s="21" t="s">
        <v>15</v>
      </c>
      <c r="J42" s="19" t="s">
        <v>10</v>
      </c>
      <c r="K42" s="20" t="s">
        <v>11</v>
      </c>
      <c r="L42" s="20" t="s">
        <v>12</v>
      </c>
      <c r="M42" s="20" t="s">
        <v>13</v>
      </c>
      <c r="N42" s="20" t="s">
        <v>14</v>
      </c>
      <c r="O42" s="21" t="s">
        <v>15</v>
      </c>
      <c r="P42" s="19" t="s">
        <v>10</v>
      </c>
      <c r="Q42" s="20" t="s">
        <v>11</v>
      </c>
      <c r="R42" s="20" t="s">
        <v>12</v>
      </c>
      <c r="S42" s="20" t="s">
        <v>13</v>
      </c>
      <c r="T42" s="22" t="s">
        <v>14</v>
      </c>
      <c r="U42" s="23" t="s">
        <v>15</v>
      </c>
    </row>
    <row r="43" spans="2:21" ht="15.75" thickBot="1" x14ac:dyDescent="0.3">
      <c r="B43" s="29"/>
      <c r="C43" s="2" t="s">
        <v>16</v>
      </c>
      <c r="D43" s="24" t="s">
        <v>17</v>
      </c>
      <c r="E43" s="25" t="s">
        <v>18</v>
      </c>
      <c r="F43" s="26" t="s">
        <v>19</v>
      </c>
      <c r="G43" s="27"/>
      <c r="H43" s="27"/>
      <c r="I43" s="28"/>
      <c r="J43" s="24" t="s">
        <v>17</v>
      </c>
      <c r="K43" s="25" t="s">
        <v>18</v>
      </c>
      <c r="L43" s="26" t="s">
        <v>19</v>
      </c>
      <c r="M43" s="27"/>
      <c r="N43" s="27"/>
      <c r="O43" s="28"/>
      <c r="P43" s="24" t="s">
        <v>17</v>
      </c>
      <c r="Q43" s="25" t="s">
        <v>18</v>
      </c>
      <c r="R43" s="26" t="s">
        <v>19</v>
      </c>
      <c r="S43" s="27"/>
      <c r="T43" s="27"/>
      <c r="U43" s="27"/>
    </row>
    <row r="44" spans="2:21" x14ac:dyDescent="0.25">
      <c r="B44" s="29">
        <v>26</v>
      </c>
      <c r="C44" s="49" t="s">
        <v>48</v>
      </c>
      <c r="D44" s="38">
        <v>6</v>
      </c>
      <c r="E44" s="39">
        <v>113</v>
      </c>
      <c r="F44" s="39">
        <v>6</v>
      </c>
      <c r="G44" s="39">
        <v>8</v>
      </c>
      <c r="H44" s="40">
        <v>50.7</v>
      </c>
      <c r="I44" s="37">
        <v>26.6</v>
      </c>
      <c r="J44" s="38">
        <v>6</v>
      </c>
      <c r="K44" s="39">
        <v>107</v>
      </c>
      <c r="L44" s="39">
        <v>5</v>
      </c>
      <c r="M44" s="39">
        <v>7</v>
      </c>
      <c r="N44" s="40">
        <v>46.1</v>
      </c>
      <c r="O44" s="37">
        <v>29</v>
      </c>
      <c r="P44" s="38">
        <v>3</v>
      </c>
      <c r="Q44" s="39">
        <v>102</v>
      </c>
      <c r="R44" s="39">
        <v>3</v>
      </c>
      <c r="S44" s="39">
        <v>5</v>
      </c>
      <c r="T44" s="40">
        <v>44</v>
      </c>
      <c r="U44" s="41">
        <v>33</v>
      </c>
    </row>
    <row r="45" spans="2:21" x14ac:dyDescent="0.25">
      <c r="B45" s="42">
        <f t="shared" si="0"/>
        <v>27</v>
      </c>
      <c r="C45" s="43" t="s">
        <v>49</v>
      </c>
      <c r="D45" s="44">
        <v>5</v>
      </c>
      <c r="E45" s="45">
        <v>189</v>
      </c>
      <c r="F45" s="45">
        <v>5</v>
      </c>
      <c r="G45" s="45">
        <v>21</v>
      </c>
      <c r="H45" s="46">
        <v>62.3</v>
      </c>
      <c r="I45" s="47">
        <v>19.399999999999999</v>
      </c>
      <c r="J45" s="44">
        <v>5</v>
      </c>
      <c r="K45" s="45">
        <v>191</v>
      </c>
      <c r="L45" s="45">
        <v>5</v>
      </c>
      <c r="M45" s="45">
        <v>19.5</v>
      </c>
      <c r="N45" s="46">
        <v>67.2</v>
      </c>
      <c r="O45" s="47">
        <v>16.100000000000001</v>
      </c>
      <c r="P45" s="44">
        <v>3</v>
      </c>
      <c r="Q45" s="45">
        <v>154</v>
      </c>
      <c r="R45" s="45">
        <v>4</v>
      </c>
      <c r="S45" s="45">
        <v>17</v>
      </c>
      <c r="T45" s="46">
        <v>65</v>
      </c>
      <c r="U45" s="48">
        <v>18</v>
      </c>
    </row>
    <row r="46" spans="2:21" x14ac:dyDescent="0.25">
      <c r="B46" s="29">
        <f t="shared" si="0"/>
        <v>28</v>
      </c>
      <c r="C46" s="49" t="s">
        <v>50</v>
      </c>
      <c r="D46" s="54">
        <v>5</v>
      </c>
      <c r="E46" s="55">
        <v>333</v>
      </c>
      <c r="F46" s="55">
        <v>3</v>
      </c>
      <c r="G46" s="55">
        <v>28</v>
      </c>
      <c r="H46" s="56">
        <v>73.5</v>
      </c>
      <c r="I46" s="53">
        <v>10.9</v>
      </c>
      <c r="J46" s="54">
        <v>5</v>
      </c>
      <c r="K46" s="55">
        <v>291</v>
      </c>
      <c r="L46" s="55">
        <v>2</v>
      </c>
      <c r="M46" s="55">
        <v>26</v>
      </c>
      <c r="N46" s="56">
        <v>76</v>
      </c>
      <c r="O46" s="53">
        <v>10.9</v>
      </c>
      <c r="P46" s="54">
        <v>2</v>
      </c>
      <c r="Q46" s="55">
        <v>168</v>
      </c>
      <c r="R46" s="55">
        <v>-2</v>
      </c>
      <c r="S46" s="55">
        <v>22</v>
      </c>
      <c r="T46" s="56">
        <v>72</v>
      </c>
      <c r="U46" s="57">
        <v>15</v>
      </c>
    </row>
    <row r="47" spans="2:21" x14ac:dyDescent="0.25">
      <c r="B47" s="42">
        <f t="shared" si="0"/>
        <v>29</v>
      </c>
      <c r="C47" s="43" t="s">
        <v>51</v>
      </c>
      <c r="D47" s="44">
        <v>6</v>
      </c>
      <c r="E47" s="45">
        <v>231</v>
      </c>
      <c r="F47" s="45">
        <v>1</v>
      </c>
      <c r="G47" s="45">
        <v>1</v>
      </c>
      <c r="H47" s="46">
        <v>93.1</v>
      </c>
      <c r="I47" s="47">
        <v>2.8</v>
      </c>
      <c r="J47" s="44">
        <v>6</v>
      </c>
      <c r="K47" s="45">
        <v>230</v>
      </c>
      <c r="L47" s="45">
        <v>2</v>
      </c>
      <c r="M47" s="45">
        <v>1.5</v>
      </c>
      <c r="N47" s="46">
        <v>89.8</v>
      </c>
      <c r="O47" s="47">
        <v>4.9000000000000004</v>
      </c>
      <c r="P47" s="44">
        <v>6</v>
      </c>
      <c r="Q47" s="45">
        <v>176</v>
      </c>
      <c r="R47" s="45"/>
      <c r="S47" s="45">
        <v>0</v>
      </c>
      <c r="T47" s="46"/>
      <c r="U47" s="48"/>
    </row>
    <row r="48" spans="2:21" x14ac:dyDescent="0.25">
      <c r="B48" s="29">
        <f t="shared" si="0"/>
        <v>30</v>
      </c>
      <c r="C48" s="49" t="s">
        <v>52</v>
      </c>
      <c r="D48" s="54">
        <v>5</v>
      </c>
      <c r="E48" s="55">
        <v>242</v>
      </c>
      <c r="F48" s="55">
        <v>4</v>
      </c>
      <c r="G48" s="55">
        <v>14</v>
      </c>
      <c r="H48" s="56">
        <v>68.7</v>
      </c>
      <c r="I48" s="53">
        <v>15.2</v>
      </c>
      <c r="J48" s="54">
        <v>4</v>
      </c>
      <c r="K48" s="55">
        <v>252</v>
      </c>
      <c r="L48" s="55">
        <v>3</v>
      </c>
      <c r="M48" s="55">
        <v>19</v>
      </c>
      <c r="N48" s="56">
        <v>69.400000000000006</v>
      </c>
      <c r="O48" s="53">
        <v>14.9</v>
      </c>
      <c r="P48" s="54">
        <v>4</v>
      </c>
      <c r="Q48" s="55">
        <v>208</v>
      </c>
      <c r="R48" s="55">
        <v>0</v>
      </c>
      <c r="S48" s="55">
        <v>16</v>
      </c>
      <c r="T48" s="56">
        <v>68</v>
      </c>
      <c r="U48" s="57">
        <v>14</v>
      </c>
    </row>
    <row r="49" spans="2:21" x14ac:dyDescent="0.25">
      <c r="B49" s="42">
        <f t="shared" si="0"/>
        <v>31</v>
      </c>
      <c r="C49" s="43" t="s">
        <v>53</v>
      </c>
      <c r="D49" s="44">
        <v>4</v>
      </c>
      <c r="E49" s="45">
        <v>87</v>
      </c>
      <c r="F49" s="45">
        <v>2</v>
      </c>
      <c r="G49" s="45">
        <v>-2.5</v>
      </c>
      <c r="H49" s="46">
        <v>47.1</v>
      </c>
      <c r="I49" s="47">
        <v>37</v>
      </c>
      <c r="J49" s="44">
        <v>4</v>
      </c>
      <c r="K49" s="45">
        <v>84</v>
      </c>
      <c r="L49" s="45">
        <v>4</v>
      </c>
      <c r="M49" s="45">
        <v>0</v>
      </c>
      <c r="N49" s="46">
        <v>46.2</v>
      </c>
      <c r="O49" s="47">
        <v>31.8</v>
      </c>
      <c r="P49" s="44">
        <v>2</v>
      </c>
      <c r="Q49" s="45">
        <v>87</v>
      </c>
      <c r="R49" s="45">
        <v>2</v>
      </c>
      <c r="S49" s="45">
        <v>1</v>
      </c>
      <c r="T49" s="46">
        <v>49</v>
      </c>
      <c r="U49" s="48">
        <v>31</v>
      </c>
    </row>
    <row r="50" spans="2:21" ht="15.75" thickBot="1" x14ac:dyDescent="0.3">
      <c r="B50" s="29">
        <f t="shared" si="0"/>
        <v>32</v>
      </c>
      <c r="C50" s="49" t="s">
        <v>54</v>
      </c>
      <c r="D50" s="71">
        <v>3</v>
      </c>
      <c r="E50" s="72">
        <v>87</v>
      </c>
      <c r="F50" s="72">
        <v>6</v>
      </c>
      <c r="G50" s="72">
        <v>11</v>
      </c>
      <c r="H50" s="73">
        <v>47</v>
      </c>
      <c r="I50" s="74">
        <v>34.4</v>
      </c>
      <c r="J50" s="71">
        <v>4</v>
      </c>
      <c r="K50" s="72">
        <v>97</v>
      </c>
      <c r="L50" s="72">
        <v>7</v>
      </c>
      <c r="M50" s="72">
        <v>12</v>
      </c>
      <c r="N50" s="73">
        <v>44.2</v>
      </c>
      <c r="O50" s="74">
        <v>34</v>
      </c>
      <c r="P50" s="71">
        <v>2</v>
      </c>
      <c r="Q50" s="72">
        <v>62</v>
      </c>
      <c r="R50" s="72">
        <v>4</v>
      </c>
      <c r="S50" s="72">
        <v>9</v>
      </c>
      <c r="T50" s="73">
        <v>36</v>
      </c>
      <c r="U50" s="75">
        <v>38</v>
      </c>
    </row>
    <row r="51" spans="2:21" x14ac:dyDescent="0.25">
      <c r="B51" s="29"/>
      <c r="C51" s="69"/>
      <c r="D51" s="3" t="s">
        <v>0</v>
      </c>
      <c r="E51" s="4"/>
      <c r="F51" s="5" t="s">
        <v>1</v>
      </c>
      <c r="G51" s="6">
        <v>2016</v>
      </c>
      <c r="H51" s="4"/>
      <c r="I51" s="7"/>
      <c r="J51" s="3" t="s">
        <v>0</v>
      </c>
      <c r="K51" s="4"/>
      <c r="L51" s="5" t="s">
        <v>1</v>
      </c>
      <c r="M51" s="6">
        <v>2015</v>
      </c>
      <c r="N51" s="4"/>
      <c r="O51" s="7"/>
      <c r="P51" s="3" t="s">
        <v>0</v>
      </c>
      <c r="Q51" s="4"/>
      <c r="R51" s="5" t="s">
        <v>1</v>
      </c>
      <c r="S51" s="6">
        <v>2014</v>
      </c>
      <c r="T51" s="4"/>
      <c r="U51" s="4"/>
    </row>
    <row r="52" spans="2:21" ht="15.75" thickBot="1" x14ac:dyDescent="0.3">
      <c r="B52" s="29"/>
      <c r="C52" s="76"/>
      <c r="D52" s="10" t="s">
        <v>2</v>
      </c>
      <c r="E52" s="11"/>
      <c r="F52" s="11"/>
      <c r="G52" s="11"/>
      <c r="H52" s="11"/>
      <c r="I52" s="12"/>
      <c r="J52" s="10" t="s">
        <v>2</v>
      </c>
      <c r="K52" s="11"/>
      <c r="L52" s="11"/>
      <c r="M52" s="11"/>
      <c r="N52" s="11"/>
      <c r="O52" s="12"/>
      <c r="P52" s="10" t="s">
        <v>2</v>
      </c>
      <c r="Q52" s="11"/>
      <c r="R52" s="11"/>
      <c r="S52" s="11"/>
      <c r="T52" s="13" t="s">
        <v>3</v>
      </c>
      <c r="U52" s="13"/>
    </row>
    <row r="53" spans="2:21" x14ac:dyDescent="0.25">
      <c r="B53" s="29"/>
      <c r="C53" s="86" t="s">
        <v>55</v>
      </c>
      <c r="D53" s="14" t="s">
        <v>4</v>
      </c>
      <c r="E53" s="15" t="s">
        <v>5</v>
      </c>
      <c r="F53" s="15" t="s">
        <v>6</v>
      </c>
      <c r="G53" s="15" t="s">
        <v>6</v>
      </c>
      <c r="H53" s="15" t="s">
        <v>7</v>
      </c>
      <c r="I53" s="16" t="s">
        <v>8</v>
      </c>
      <c r="J53" s="14" t="s">
        <v>4</v>
      </c>
      <c r="K53" s="15" t="s">
        <v>5</v>
      </c>
      <c r="L53" s="15" t="s">
        <v>6</v>
      </c>
      <c r="M53" s="15" t="s">
        <v>6</v>
      </c>
      <c r="N53" s="15" t="s">
        <v>7</v>
      </c>
      <c r="O53" s="16" t="s">
        <v>8</v>
      </c>
      <c r="P53" s="14" t="s">
        <v>4</v>
      </c>
      <c r="Q53" s="15" t="s">
        <v>5</v>
      </c>
      <c r="R53" s="15" t="s">
        <v>6</v>
      </c>
      <c r="S53" s="15" t="s">
        <v>6</v>
      </c>
      <c r="T53" s="17" t="s">
        <v>7</v>
      </c>
      <c r="U53" s="18" t="s">
        <v>8</v>
      </c>
    </row>
    <row r="54" spans="2:21" x14ac:dyDescent="0.25">
      <c r="B54" s="29"/>
      <c r="C54" s="2" t="s">
        <v>0</v>
      </c>
      <c r="D54" s="19" t="s">
        <v>10</v>
      </c>
      <c r="E54" s="20" t="s">
        <v>11</v>
      </c>
      <c r="F54" s="20" t="s">
        <v>12</v>
      </c>
      <c r="G54" s="20" t="s">
        <v>13</v>
      </c>
      <c r="H54" s="20" t="s">
        <v>14</v>
      </c>
      <c r="I54" s="21" t="s">
        <v>15</v>
      </c>
      <c r="J54" s="19" t="s">
        <v>10</v>
      </c>
      <c r="K54" s="20" t="s">
        <v>11</v>
      </c>
      <c r="L54" s="20" t="s">
        <v>12</v>
      </c>
      <c r="M54" s="20" t="s">
        <v>13</v>
      </c>
      <c r="N54" s="20" t="s">
        <v>14</v>
      </c>
      <c r="O54" s="21" t="s">
        <v>15</v>
      </c>
      <c r="P54" s="19" t="s">
        <v>10</v>
      </c>
      <c r="Q54" s="20" t="s">
        <v>11</v>
      </c>
      <c r="R54" s="20" t="s">
        <v>12</v>
      </c>
      <c r="S54" s="20" t="s">
        <v>13</v>
      </c>
      <c r="T54" s="22" t="s">
        <v>14</v>
      </c>
      <c r="U54" s="23" t="s">
        <v>15</v>
      </c>
    </row>
    <row r="55" spans="2:21" ht="15.75" thickBot="1" x14ac:dyDescent="0.3">
      <c r="B55" s="29"/>
      <c r="C55" s="2" t="s">
        <v>16</v>
      </c>
      <c r="D55" s="24" t="s">
        <v>17</v>
      </c>
      <c r="E55" s="25" t="s">
        <v>18</v>
      </c>
      <c r="F55" s="26" t="s">
        <v>19</v>
      </c>
      <c r="G55" s="27"/>
      <c r="H55" s="27"/>
      <c r="I55" s="28"/>
      <c r="J55" s="24" t="s">
        <v>17</v>
      </c>
      <c r="K55" s="25" t="s">
        <v>18</v>
      </c>
      <c r="L55" s="26" t="s">
        <v>19</v>
      </c>
      <c r="M55" s="27"/>
      <c r="N55" s="27"/>
      <c r="O55" s="28"/>
      <c r="P55" s="24" t="s">
        <v>17</v>
      </c>
      <c r="Q55" s="25" t="s">
        <v>18</v>
      </c>
      <c r="R55" s="26" t="s">
        <v>19</v>
      </c>
      <c r="S55" s="27"/>
      <c r="T55" s="27"/>
      <c r="U55" s="27"/>
    </row>
    <row r="56" spans="2:21" x14ac:dyDescent="0.25">
      <c r="B56" s="29">
        <v>33</v>
      </c>
      <c r="C56" s="49" t="s">
        <v>56</v>
      </c>
      <c r="D56" s="38">
        <v>6</v>
      </c>
      <c r="E56" s="39">
        <v>88</v>
      </c>
      <c r="F56" s="39">
        <v>15</v>
      </c>
      <c r="G56" s="39">
        <v>-3</v>
      </c>
      <c r="H56" s="40">
        <v>30.4</v>
      </c>
      <c r="I56" s="37">
        <v>29</v>
      </c>
      <c r="J56" s="38">
        <v>6</v>
      </c>
      <c r="K56" s="39">
        <v>96</v>
      </c>
      <c r="L56" s="39">
        <v>13</v>
      </c>
      <c r="M56" s="39">
        <v>2</v>
      </c>
      <c r="N56" s="40">
        <v>30.3</v>
      </c>
      <c r="O56" s="37">
        <v>28.5</v>
      </c>
      <c r="P56" s="38">
        <v>6</v>
      </c>
      <c r="Q56" s="39">
        <v>82</v>
      </c>
      <c r="R56" s="39">
        <v>11</v>
      </c>
      <c r="S56" s="39">
        <v>0.5</v>
      </c>
      <c r="T56" s="40">
        <v>24</v>
      </c>
      <c r="U56" s="41">
        <v>32</v>
      </c>
    </row>
    <row r="57" spans="2:21" x14ac:dyDescent="0.25">
      <c r="B57" s="42">
        <f>B56+1</f>
        <v>34</v>
      </c>
      <c r="C57" s="43" t="s">
        <v>57</v>
      </c>
      <c r="D57" s="44">
        <v>7</v>
      </c>
      <c r="E57" s="45">
        <v>117</v>
      </c>
      <c r="F57" s="45">
        <v>18</v>
      </c>
      <c r="G57" s="45">
        <v>6</v>
      </c>
      <c r="H57" s="46">
        <v>34.200000000000003</v>
      </c>
      <c r="I57" s="47">
        <v>34.5</v>
      </c>
      <c r="J57" s="44">
        <v>7</v>
      </c>
      <c r="K57" s="45">
        <v>115</v>
      </c>
      <c r="L57" s="45">
        <v>17</v>
      </c>
      <c r="M57" s="45">
        <v>4</v>
      </c>
      <c r="N57" s="46">
        <v>34.6</v>
      </c>
      <c r="O57" s="47">
        <v>31.4</v>
      </c>
      <c r="P57" s="44">
        <v>4</v>
      </c>
      <c r="Q57" s="45">
        <v>116</v>
      </c>
      <c r="R57" s="45">
        <v>11</v>
      </c>
      <c r="S57" s="45">
        <v>4</v>
      </c>
      <c r="T57" s="46">
        <v>29</v>
      </c>
      <c r="U57" s="48">
        <v>28</v>
      </c>
    </row>
    <row r="58" spans="2:21" x14ac:dyDescent="0.25">
      <c r="B58" s="29">
        <f t="shared" ref="B58:B73" si="1">B57+1</f>
        <v>35</v>
      </c>
      <c r="C58" s="49" t="s">
        <v>58</v>
      </c>
      <c r="D58" s="54">
        <v>4</v>
      </c>
      <c r="E58" s="55">
        <v>90</v>
      </c>
      <c r="F58" s="55">
        <v>10</v>
      </c>
      <c r="G58" s="55">
        <v>-1</v>
      </c>
      <c r="H58" s="56">
        <v>18.7</v>
      </c>
      <c r="I58" s="53">
        <v>33.299999999999997</v>
      </c>
      <c r="J58" s="54">
        <v>5</v>
      </c>
      <c r="K58" s="55">
        <v>89</v>
      </c>
      <c r="L58" s="55">
        <v>9</v>
      </c>
      <c r="M58" s="55">
        <v>0</v>
      </c>
      <c r="N58" s="56">
        <v>19.7</v>
      </c>
      <c r="O58" s="53">
        <v>31.6</v>
      </c>
      <c r="P58" s="54">
        <v>8</v>
      </c>
      <c r="Q58" s="55">
        <v>93</v>
      </c>
      <c r="R58" s="55">
        <v>3</v>
      </c>
      <c r="S58" s="55">
        <v>0</v>
      </c>
      <c r="T58" s="56">
        <v>22</v>
      </c>
      <c r="U58" s="57">
        <v>27</v>
      </c>
    </row>
    <row r="59" spans="2:21" x14ac:dyDescent="0.25">
      <c r="B59" s="42">
        <f t="shared" si="1"/>
        <v>36</v>
      </c>
      <c r="C59" s="43" t="s">
        <v>59</v>
      </c>
      <c r="D59" s="44">
        <v>5</v>
      </c>
      <c r="E59" s="45">
        <v>85</v>
      </c>
      <c r="F59" s="45">
        <v>5</v>
      </c>
      <c r="G59" s="45">
        <v>0</v>
      </c>
      <c r="H59" s="46">
        <v>35.1</v>
      </c>
      <c r="I59" s="47">
        <v>29.6</v>
      </c>
      <c r="J59" s="44">
        <v>5</v>
      </c>
      <c r="K59" s="45">
        <v>84</v>
      </c>
      <c r="L59" s="45">
        <v>7</v>
      </c>
      <c r="M59" s="45">
        <v>1</v>
      </c>
      <c r="N59" s="46">
        <v>35.4</v>
      </c>
      <c r="O59" s="47">
        <v>30.4</v>
      </c>
      <c r="P59" s="44">
        <v>4</v>
      </c>
      <c r="Q59" s="45">
        <v>80</v>
      </c>
      <c r="R59" s="45">
        <v>3</v>
      </c>
      <c r="S59" s="45">
        <v>0</v>
      </c>
      <c r="T59" s="46">
        <v>36</v>
      </c>
      <c r="U59" s="48">
        <v>30</v>
      </c>
    </row>
    <row r="60" spans="2:21" x14ac:dyDescent="0.25">
      <c r="B60" s="29">
        <f t="shared" si="1"/>
        <v>37</v>
      </c>
      <c r="C60" s="49" t="s">
        <v>60</v>
      </c>
      <c r="D60" s="54">
        <v>6</v>
      </c>
      <c r="E60" s="55">
        <v>75</v>
      </c>
      <c r="F60" s="55">
        <v>5</v>
      </c>
      <c r="G60" s="55">
        <v>1</v>
      </c>
      <c r="H60" s="56">
        <v>36.299999999999997</v>
      </c>
      <c r="I60" s="53">
        <v>34.299999999999997</v>
      </c>
      <c r="J60" s="54">
        <v>5</v>
      </c>
      <c r="K60" s="55">
        <v>71</v>
      </c>
      <c r="L60" s="55">
        <v>2</v>
      </c>
      <c r="M60" s="55">
        <v>0</v>
      </c>
      <c r="N60" s="56">
        <v>42.5</v>
      </c>
      <c r="O60" s="53">
        <v>31.8</v>
      </c>
      <c r="P60" s="54">
        <v>3</v>
      </c>
      <c r="Q60" s="55">
        <v>71</v>
      </c>
      <c r="R60" s="55">
        <v>3</v>
      </c>
      <c r="S60" s="55">
        <v>0</v>
      </c>
      <c r="T60" s="56">
        <v>44</v>
      </c>
      <c r="U60" s="57">
        <v>27</v>
      </c>
    </row>
    <row r="61" spans="2:21" x14ac:dyDescent="0.25">
      <c r="B61" s="42">
        <f t="shared" si="1"/>
        <v>38</v>
      </c>
      <c r="C61" s="43" t="s">
        <v>61</v>
      </c>
      <c r="D61" s="44">
        <v>5</v>
      </c>
      <c r="E61" s="45">
        <v>84</v>
      </c>
      <c r="F61" s="45">
        <v>7</v>
      </c>
      <c r="G61" s="45">
        <v>1</v>
      </c>
      <c r="H61" s="46">
        <v>46.5</v>
      </c>
      <c r="I61" s="47">
        <v>29.4</v>
      </c>
      <c r="J61" s="44">
        <v>5</v>
      </c>
      <c r="K61" s="45">
        <v>66</v>
      </c>
      <c r="L61" s="45">
        <v>3</v>
      </c>
      <c r="M61" s="45">
        <v>0</v>
      </c>
      <c r="N61" s="46">
        <v>33.9</v>
      </c>
      <c r="O61" s="47">
        <v>36.1</v>
      </c>
      <c r="P61" s="44">
        <v>2</v>
      </c>
      <c r="Q61" s="45">
        <v>59</v>
      </c>
      <c r="R61" s="45">
        <v>3</v>
      </c>
      <c r="S61" s="45">
        <v>2</v>
      </c>
      <c r="T61" s="46">
        <v>45</v>
      </c>
      <c r="U61" s="48">
        <f>24+7</f>
        <v>31</v>
      </c>
    </row>
    <row r="62" spans="2:21" x14ac:dyDescent="0.25">
      <c r="B62" s="29">
        <f t="shared" si="1"/>
        <v>39</v>
      </c>
      <c r="C62" s="49" t="s">
        <v>62</v>
      </c>
      <c r="D62" s="77" t="s">
        <v>35</v>
      </c>
      <c r="E62" s="78" t="s">
        <v>35</v>
      </c>
      <c r="F62" s="78" t="s">
        <v>35</v>
      </c>
      <c r="G62" s="78" t="s">
        <v>35</v>
      </c>
      <c r="H62" s="79" t="s">
        <v>35</v>
      </c>
      <c r="I62" s="80" t="s">
        <v>35</v>
      </c>
      <c r="J62" s="77">
        <v>4</v>
      </c>
      <c r="K62" s="78">
        <v>67</v>
      </c>
      <c r="L62" s="78">
        <v>7</v>
      </c>
      <c r="M62" s="78">
        <v>5</v>
      </c>
      <c r="N62" s="79">
        <v>37</v>
      </c>
      <c r="O62" s="80">
        <v>35.700000000000003</v>
      </c>
      <c r="P62" s="77">
        <v>6</v>
      </c>
      <c r="Q62" s="78">
        <v>82</v>
      </c>
      <c r="R62" s="78">
        <v>-1</v>
      </c>
      <c r="S62" s="78">
        <v>0.5</v>
      </c>
      <c r="T62" s="79">
        <v>39</v>
      </c>
      <c r="U62" s="81">
        <v>33</v>
      </c>
    </row>
    <row r="63" spans="2:21" x14ac:dyDescent="0.25">
      <c r="B63" s="42">
        <f t="shared" si="1"/>
        <v>40</v>
      </c>
      <c r="C63" s="43" t="s">
        <v>63</v>
      </c>
      <c r="D63" s="44">
        <v>6</v>
      </c>
      <c r="E63" s="45">
        <v>90</v>
      </c>
      <c r="F63" s="45">
        <v>11</v>
      </c>
      <c r="G63" s="45">
        <v>-1</v>
      </c>
      <c r="H63" s="46">
        <v>34.1</v>
      </c>
      <c r="I63" s="47">
        <v>22.7</v>
      </c>
      <c r="J63" s="44">
        <v>4</v>
      </c>
      <c r="K63" s="45">
        <v>72</v>
      </c>
      <c r="L63" s="45">
        <v>5</v>
      </c>
      <c r="M63" s="45">
        <v>1</v>
      </c>
      <c r="N63" s="46">
        <v>33.5</v>
      </c>
      <c r="O63" s="47">
        <v>33.200000000000003</v>
      </c>
      <c r="P63" s="44">
        <v>2</v>
      </c>
      <c r="Q63" s="45">
        <v>57</v>
      </c>
      <c r="R63" s="45">
        <v>6</v>
      </c>
      <c r="S63" s="45">
        <v>0</v>
      </c>
      <c r="T63" s="46">
        <v>34</v>
      </c>
      <c r="U63" s="48">
        <v>35</v>
      </c>
    </row>
    <row r="64" spans="2:21" x14ac:dyDescent="0.25">
      <c r="B64" s="29">
        <f t="shared" si="1"/>
        <v>41</v>
      </c>
      <c r="C64" s="49" t="s">
        <v>64</v>
      </c>
      <c r="D64" s="54">
        <v>5</v>
      </c>
      <c r="E64" s="55">
        <v>53</v>
      </c>
      <c r="F64" s="55">
        <v>2</v>
      </c>
      <c r="G64" s="55">
        <v>5</v>
      </c>
      <c r="H64" s="56">
        <v>14.2</v>
      </c>
      <c r="I64" s="53">
        <v>52.9</v>
      </c>
      <c r="J64" s="54">
        <v>5</v>
      </c>
      <c r="K64" s="55">
        <v>58</v>
      </c>
      <c r="L64" s="55">
        <v>2</v>
      </c>
      <c r="M64" s="55">
        <v>7.5</v>
      </c>
      <c r="N64" s="56">
        <v>13.2</v>
      </c>
      <c r="O64" s="53">
        <v>48.7</v>
      </c>
      <c r="P64" s="54">
        <v>4</v>
      </c>
      <c r="Q64" s="55">
        <v>53</v>
      </c>
      <c r="R64" s="55">
        <v>9</v>
      </c>
      <c r="S64" s="55">
        <v>7</v>
      </c>
      <c r="T64" s="56">
        <v>15</v>
      </c>
      <c r="U64" s="57">
        <v>38</v>
      </c>
    </row>
    <row r="65" spans="2:21" x14ac:dyDescent="0.25">
      <c r="B65" s="42">
        <f t="shared" si="1"/>
        <v>42</v>
      </c>
      <c r="C65" s="43" t="s">
        <v>65</v>
      </c>
      <c r="D65" s="44">
        <v>5</v>
      </c>
      <c r="E65" s="45">
        <v>59</v>
      </c>
      <c r="F65" s="45">
        <v>9</v>
      </c>
      <c r="G65" s="45">
        <v>9</v>
      </c>
      <c r="H65" s="46">
        <v>1.8</v>
      </c>
      <c r="I65" s="47">
        <v>59.4</v>
      </c>
      <c r="J65" s="44">
        <v>5</v>
      </c>
      <c r="K65" s="45">
        <v>70</v>
      </c>
      <c r="L65" s="45">
        <v>9</v>
      </c>
      <c r="M65" s="45">
        <v>8</v>
      </c>
      <c r="N65" s="46">
        <v>6.1</v>
      </c>
      <c r="O65" s="47">
        <v>54.8</v>
      </c>
      <c r="P65" s="44">
        <v>3</v>
      </c>
      <c r="Q65" s="45">
        <v>59</v>
      </c>
      <c r="R65" s="45">
        <v>10</v>
      </c>
      <c r="S65" s="45">
        <v>7</v>
      </c>
      <c r="T65" s="46">
        <v>5</v>
      </c>
      <c r="U65" s="48">
        <v>58</v>
      </c>
    </row>
    <row r="66" spans="2:21" x14ac:dyDescent="0.25">
      <c r="B66" s="29">
        <f t="shared" si="1"/>
        <v>43</v>
      </c>
      <c r="C66" s="49" t="s">
        <v>66</v>
      </c>
      <c r="D66" s="54">
        <v>4</v>
      </c>
      <c r="E66" s="55">
        <v>101</v>
      </c>
      <c r="F66" s="55">
        <v>5</v>
      </c>
      <c r="G66" s="55">
        <v>12.5</v>
      </c>
      <c r="H66" s="56">
        <v>19.7</v>
      </c>
      <c r="I66" s="53">
        <v>26.6</v>
      </c>
      <c r="J66" s="54">
        <v>4</v>
      </c>
      <c r="K66" s="55">
        <v>94</v>
      </c>
      <c r="L66" s="55">
        <v>6</v>
      </c>
      <c r="M66" s="55">
        <v>12</v>
      </c>
      <c r="N66" s="56">
        <v>23.3</v>
      </c>
      <c r="O66" s="53">
        <v>23.7</v>
      </c>
      <c r="P66" s="54">
        <v>3</v>
      </c>
      <c r="Q66" s="55">
        <v>85</v>
      </c>
      <c r="R66" s="55">
        <v>7</v>
      </c>
      <c r="S66" s="55">
        <v>9</v>
      </c>
      <c r="T66" s="56">
        <v>13</v>
      </c>
      <c r="U66" s="57">
        <v>38</v>
      </c>
    </row>
    <row r="67" spans="2:21" x14ac:dyDescent="0.25">
      <c r="B67" s="42">
        <f t="shared" si="1"/>
        <v>44</v>
      </c>
      <c r="C67" s="43" t="s">
        <v>67</v>
      </c>
      <c r="D67" s="44">
        <v>5</v>
      </c>
      <c r="E67" s="45">
        <v>77</v>
      </c>
      <c r="F67" s="45">
        <v>9</v>
      </c>
      <c r="G67" s="45">
        <v>9</v>
      </c>
      <c r="H67" s="46">
        <v>19.7</v>
      </c>
      <c r="I67" s="47">
        <v>29.8</v>
      </c>
      <c r="J67" s="44">
        <v>4</v>
      </c>
      <c r="K67" s="45">
        <v>80</v>
      </c>
      <c r="L67" s="45">
        <v>8</v>
      </c>
      <c r="M67" s="45">
        <v>5.5</v>
      </c>
      <c r="N67" s="46">
        <v>22.9</v>
      </c>
      <c r="O67" s="47">
        <v>33.200000000000003</v>
      </c>
      <c r="P67" s="44">
        <v>2</v>
      </c>
      <c r="Q67" s="45">
        <v>62</v>
      </c>
      <c r="R67" s="45">
        <v>4</v>
      </c>
      <c r="S67" s="45">
        <v>5</v>
      </c>
      <c r="T67" s="46">
        <v>32</v>
      </c>
      <c r="U67" s="48">
        <v>34</v>
      </c>
    </row>
    <row r="68" spans="2:21" x14ac:dyDescent="0.25">
      <c r="B68" s="29">
        <f t="shared" si="1"/>
        <v>45</v>
      </c>
      <c r="C68" s="49" t="s">
        <v>68</v>
      </c>
      <c r="D68" s="54">
        <v>5</v>
      </c>
      <c r="E68" s="55">
        <v>80</v>
      </c>
      <c r="F68" s="55">
        <v>14</v>
      </c>
      <c r="G68" s="55">
        <v>10</v>
      </c>
      <c r="H68" s="56">
        <v>10.5</v>
      </c>
      <c r="I68" s="53">
        <v>49.3</v>
      </c>
      <c r="J68" s="54">
        <v>5</v>
      </c>
      <c r="K68" s="55">
        <v>73</v>
      </c>
      <c r="L68" s="55">
        <v>9</v>
      </c>
      <c r="M68" s="55">
        <v>1</v>
      </c>
      <c r="N68" s="56">
        <v>11.4</v>
      </c>
      <c r="O68" s="53">
        <v>49.4</v>
      </c>
      <c r="P68" s="54">
        <v>3</v>
      </c>
      <c r="Q68" s="55">
        <v>62</v>
      </c>
      <c r="R68" s="55">
        <v>7</v>
      </c>
      <c r="S68" s="55">
        <v>2</v>
      </c>
      <c r="T68" s="56">
        <v>14</v>
      </c>
      <c r="U68" s="57">
        <v>44</v>
      </c>
    </row>
    <row r="69" spans="2:21" x14ac:dyDescent="0.25">
      <c r="B69" s="42">
        <f t="shared" si="1"/>
        <v>46</v>
      </c>
      <c r="C69" s="43" t="s">
        <v>69</v>
      </c>
      <c r="D69" s="44">
        <v>7</v>
      </c>
      <c r="E69" s="45">
        <v>36</v>
      </c>
      <c r="F69" s="45">
        <v>3</v>
      </c>
      <c r="G69" s="45">
        <v>6</v>
      </c>
      <c r="H69" s="46">
        <v>8.8000000000000007</v>
      </c>
      <c r="I69" s="47">
        <v>45.6</v>
      </c>
      <c r="J69" s="44">
        <v>4</v>
      </c>
      <c r="K69" s="45">
        <v>52</v>
      </c>
      <c r="L69" s="45">
        <v>13</v>
      </c>
      <c r="M69" s="45">
        <v>2</v>
      </c>
      <c r="N69" s="46">
        <v>16.2</v>
      </c>
      <c r="O69" s="47">
        <v>38</v>
      </c>
      <c r="P69" s="44">
        <v>2</v>
      </c>
      <c r="Q69" s="45">
        <v>48</v>
      </c>
      <c r="R69" s="45">
        <v>8</v>
      </c>
      <c r="S69" s="45">
        <v>2.5</v>
      </c>
      <c r="T69" s="46">
        <v>10</v>
      </c>
      <c r="U69" s="48">
        <v>53</v>
      </c>
    </row>
    <row r="70" spans="2:21" x14ac:dyDescent="0.25">
      <c r="B70" s="29">
        <f t="shared" si="1"/>
        <v>47</v>
      </c>
      <c r="C70" s="49" t="s">
        <v>70</v>
      </c>
      <c r="D70" s="54">
        <v>5</v>
      </c>
      <c r="E70" s="55">
        <v>107</v>
      </c>
      <c r="F70" s="55">
        <v>4</v>
      </c>
      <c r="G70" s="55">
        <v>0</v>
      </c>
      <c r="H70" s="56">
        <v>19.100000000000001</v>
      </c>
      <c r="I70" s="53">
        <v>27.8</v>
      </c>
      <c r="J70" s="54">
        <v>5</v>
      </c>
      <c r="K70" s="55">
        <v>113</v>
      </c>
      <c r="L70" s="55">
        <v>7</v>
      </c>
      <c r="M70" s="55">
        <v>1</v>
      </c>
      <c r="N70" s="56">
        <v>28</v>
      </c>
      <c r="O70" s="53">
        <v>28</v>
      </c>
      <c r="P70" s="54">
        <v>3</v>
      </c>
      <c r="Q70" s="55">
        <v>86</v>
      </c>
      <c r="R70" s="55">
        <v>8</v>
      </c>
      <c r="S70" s="55">
        <v>2</v>
      </c>
      <c r="T70" s="56">
        <v>27</v>
      </c>
      <c r="U70" s="57">
        <v>35</v>
      </c>
    </row>
    <row r="71" spans="2:21" x14ac:dyDescent="0.25">
      <c r="B71" s="42">
        <f t="shared" si="1"/>
        <v>48</v>
      </c>
      <c r="C71" s="43" t="s">
        <v>71</v>
      </c>
      <c r="D71" s="44">
        <v>6</v>
      </c>
      <c r="E71" s="45">
        <v>69</v>
      </c>
      <c r="F71" s="45">
        <v>11</v>
      </c>
      <c r="G71" s="45">
        <v>8</v>
      </c>
      <c r="H71" s="46">
        <v>2</v>
      </c>
      <c r="I71" s="47">
        <v>45.2</v>
      </c>
      <c r="J71" s="44">
        <v>5</v>
      </c>
      <c r="K71" s="45">
        <v>66</v>
      </c>
      <c r="L71" s="45">
        <v>11</v>
      </c>
      <c r="M71" s="45">
        <v>8</v>
      </c>
      <c r="N71" s="46">
        <v>2.7</v>
      </c>
      <c r="O71" s="47">
        <v>48.2</v>
      </c>
      <c r="P71" s="44">
        <v>2</v>
      </c>
      <c r="Q71" s="45">
        <v>56</v>
      </c>
      <c r="R71" s="45">
        <v>12</v>
      </c>
      <c r="S71" s="45">
        <v>4.5</v>
      </c>
      <c r="T71" s="46">
        <v>3</v>
      </c>
      <c r="U71" s="48">
        <f>29+21</f>
        <v>50</v>
      </c>
    </row>
    <row r="72" spans="2:21" x14ac:dyDescent="0.25">
      <c r="B72" s="29">
        <f t="shared" si="1"/>
        <v>49</v>
      </c>
      <c r="C72" s="49" t="s">
        <v>72</v>
      </c>
      <c r="D72" s="54">
        <v>6</v>
      </c>
      <c r="E72" s="55">
        <v>79</v>
      </c>
      <c r="F72" s="55">
        <v>23</v>
      </c>
      <c r="G72" s="55">
        <v>5</v>
      </c>
      <c r="H72" s="56">
        <v>39.5</v>
      </c>
      <c r="I72" s="53">
        <v>45.9</v>
      </c>
      <c r="J72" s="54">
        <v>7</v>
      </c>
      <c r="K72" s="55">
        <v>68</v>
      </c>
      <c r="L72" s="55">
        <v>20</v>
      </c>
      <c r="M72" s="55">
        <v>6</v>
      </c>
      <c r="N72" s="56">
        <v>13.5</v>
      </c>
      <c r="O72" s="53">
        <v>55.3</v>
      </c>
      <c r="P72" s="54">
        <v>14</v>
      </c>
      <c r="Q72" s="55">
        <v>54</v>
      </c>
      <c r="R72" s="55">
        <v>5</v>
      </c>
      <c r="S72" s="55">
        <v>6</v>
      </c>
      <c r="T72" s="56">
        <v>7</v>
      </c>
      <c r="U72" s="57">
        <v>63</v>
      </c>
    </row>
    <row r="73" spans="2:21" ht="15.75" thickBot="1" x14ac:dyDescent="0.3">
      <c r="B73" s="42">
        <f t="shared" si="1"/>
        <v>50</v>
      </c>
      <c r="C73" s="43" t="s">
        <v>73</v>
      </c>
      <c r="D73" s="65">
        <v>3</v>
      </c>
      <c r="E73" s="66">
        <v>51</v>
      </c>
      <c r="F73" s="66">
        <v>5</v>
      </c>
      <c r="G73" s="66">
        <v>8</v>
      </c>
      <c r="H73" s="67">
        <v>33</v>
      </c>
      <c r="I73" s="64">
        <v>28.6</v>
      </c>
      <c r="J73" s="65">
        <v>3</v>
      </c>
      <c r="K73" s="66">
        <v>55</v>
      </c>
      <c r="L73" s="66">
        <v>6</v>
      </c>
      <c r="M73" s="66">
        <v>7.5</v>
      </c>
      <c r="N73" s="67">
        <v>19.8</v>
      </c>
      <c r="O73" s="64">
        <v>36.5</v>
      </c>
      <c r="P73" s="65">
        <v>1</v>
      </c>
      <c r="Q73" s="66">
        <v>44</v>
      </c>
      <c r="R73" s="66">
        <v>4</v>
      </c>
      <c r="S73" s="66">
        <v>5</v>
      </c>
      <c r="T73" s="67">
        <v>17</v>
      </c>
      <c r="U73" s="68">
        <f>17+31</f>
        <v>48</v>
      </c>
    </row>
    <row r="74" spans="2:21" x14ac:dyDescent="0.25">
      <c r="B74" s="82"/>
    </row>
    <row r="75" spans="2:21" x14ac:dyDescent="0.25">
      <c r="B75" s="82"/>
      <c r="P75" s="83" t="s">
        <v>74</v>
      </c>
    </row>
    <row r="76" spans="2:21" x14ac:dyDescent="0.25">
      <c r="B76" s="82"/>
    </row>
  </sheetData>
  <sheetProtection password="9675" sheet="1" objects="1" scenarios="1"/>
  <mergeCells count="29">
    <mergeCell ref="D52:I52"/>
    <mergeCell ref="J52:O52"/>
    <mergeCell ref="P52:S52"/>
    <mergeCell ref="T52:U52"/>
    <mergeCell ref="F55:I55"/>
    <mergeCell ref="L55:O55"/>
    <mergeCell ref="R55:U55"/>
    <mergeCell ref="D40:I40"/>
    <mergeCell ref="J40:O40"/>
    <mergeCell ref="P40:S40"/>
    <mergeCell ref="T40:U40"/>
    <mergeCell ref="F43:I43"/>
    <mergeCell ref="L43:O43"/>
    <mergeCell ref="R43:U43"/>
    <mergeCell ref="D28:I28"/>
    <mergeCell ref="J28:O28"/>
    <mergeCell ref="P28:S28"/>
    <mergeCell ref="T28:U28"/>
    <mergeCell ref="F31:I31"/>
    <mergeCell ref="L31:O31"/>
    <mergeCell ref="R31:U31"/>
    <mergeCell ref="D5:I5"/>
    <mergeCell ref="J5:O5"/>
    <mergeCell ref="P5:S5"/>
    <mergeCell ref="T5:U5"/>
    <mergeCell ref="B7:B8"/>
    <mergeCell ref="F8:I8"/>
    <mergeCell ref="L8:O8"/>
    <mergeCell ref="R8:U8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Statistik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Företagstolken; Statistik</dc:title>
  <dc:creator>Yritystulkki</dc:creator>
  <cp:lastModifiedBy>Yritystulkki</cp:lastModifiedBy>
  <cp:lastPrinted>2018-02-13T13:29:11Z</cp:lastPrinted>
  <dcterms:created xsi:type="dcterms:W3CDTF">2018-02-13T12:58:33Z</dcterms:created>
  <dcterms:modified xsi:type="dcterms:W3CDTF">2018-02-13T13:30:17Z</dcterms:modified>
</cp:coreProperties>
</file>