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Päivitykset 2022\YT8 Rahoitustarvelaskelma 220303\"/>
    </mc:Choice>
  </mc:AlternateContent>
  <xr:revisionPtr revIDLastSave="0" documentId="13_ncr:1_{F4E42042-04B1-4EC9-8659-7BAAD5E4F457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19090" yWindow="-110" windowWidth="38620" windowHeight="212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s="1"/>
  <c r="E64" i="8" l="1"/>
  <c r="K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suunnittelukulut
- franchising-, 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edellyttää yritykseltä takuumaksua. Hinta vaihtelee palveluntarjoajilla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<sst xmlns="http://schemas.openxmlformats.org/spreadsheetml/2006/main" count="217" uniqueCount="106">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</sst>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3" xfId="0" applyFont="1" applyFill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right" vertical="center" indent="1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vertical="top" wrapText="1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  <xdr:twoCellAnchor>
    <xdr:from>
      <xdr:col>6</xdr:col>
      <xdr:colOff>617220</xdr:colOff>
      <xdr:row>3</xdr:row>
      <xdr:rowOff>6350</xdr:rowOff>
    </xdr:from>
    <xdr:to>
      <xdr:col>9</xdr:col>
      <xdr:colOff>161290</xdr:colOff>
      <xdr:row>4</xdr:row>
      <xdr:rowOff>119380</xdr:rowOff>
    </xdr:to>
    <xdr:sp macro="" textlink="">
      <xdr:nvSpPr>
        <xdr:cNvPr id="30" name="Tekstiruutu 29">
          <a:extLst>
            <a:ext uri="{FF2B5EF4-FFF2-40B4-BE49-F238E27FC236}">
              <a16:creationId xmlns:a16="http://schemas.microsoft.com/office/drawing/2014/main" id="{26AA8DFD-2AEF-440B-8BCA-9082BEBFE6CC}"/>
            </a:ext>
          </a:extLst>
        </xdr:cNvPr>
        <xdr:cNvSpPr txBox="1"/>
      </xdr:nvSpPr>
      <xdr:spPr>
        <a:xfrm>
          <a:off x="5367020" y="374650"/>
          <a:ext cx="1252220" cy="316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800" b="1" i="1">
              <a:latin typeface="Arial" panose="020B0604020202020204" pitchFamily="34" charset="0"/>
              <a:cs typeface="Arial" panose="020B0604020202020204" pitchFamily="34" charset="0"/>
            </a:rPr>
            <a:t>Palvelun tarjoaa</a:t>
          </a:r>
        </a:p>
      </xdr:txBody>
    </xdr:sp>
    <xdr:clientData/>
  </xdr:twoCellAnchor>
  <xdr:twoCellAnchor editAs="oneCell">
    <xdr:from>
      <xdr:col>7</xdr:col>
      <xdr:colOff>21590</xdr:colOff>
      <xdr:row>4</xdr:row>
      <xdr:rowOff>24068</xdr:rowOff>
    </xdr:from>
    <xdr:to>
      <xdr:col>8</xdr:col>
      <xdr:colOff>495299</xdr:colOff>
      <xdr:row>5</xdr:row>
      <xdr:rowOff>143607</xdr:rowOff>
    </xdr:to>
    <xdr:pic>
      <xdr:nvPicPr>
        <xdr:cNvPr id="42" name="Kuva 41">
          <a:extLst>
            <a:ext uri="{FF2B5EF4-FFF2-40B4-BE49-F238E27FC236}">
              <a16:creationId xmlns:a16="http://schemas.microsoft.com/office/drawing/2014/main" id="{DDFFE6D5-E65B-4D34-BAAF-4F6A78EFE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4490" y="595568"/>
          <a:ext cx="969009" cy="322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>
      <selection activeCell="N62" sqref="N62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25">
      <c r="B3" s="24"/>
      <c r="C3" s="24"/>
      <c r="D3" s="24"/>
      <c r="E3" s="24"/>
      <c r="F3" s="24"/>
      <c r="G3" s="24"/>
      <c r="H3" s="24"/>
      <c r="I3" s="100"/>
      <c r="J3" s="210"/>
      <c r="K3" s="210"/>
    </row>
    <row r="4" spans="1:13" ht="16.350000000000001" customHeight="1" x14ac:dyDescent="0.5">
      <c r="B4" s="24"/>
      <c r="C4" s="24"/>
      <c r="D4" s="24"/>
      <c r="E4" s="24"/>
      <c r="F4" s="24"/>
      <c r="G4" s="24"/>
      <c r="H4" s="24"/>
      <c r="I4" s="211"/>
      <c r="J4" s="211"/>
      <c r="K4" s="211"/>
      <c r="M4" s="16" t="s">
        <v>17</v>
      </c>
    </row>
    <row r="5" spans="1:13" ht="16.5" customHeight="1" x14ac:dyDescent="0.25">
      <c r="B5" s="9" t="s">
        <v>11</v>
      </c>
      <c r="I5" s="211"/>
      <c r="J5" s="211"/>
      <c r="K5" s="211"/>
    </row>
    <row r="6" spans="1:13" ht="13.5" customHeight="1" x14ac:dyDescent="0.25">
      <c r="A6" s="4" t="s">
        <v>0</v>
      </c>
      <c r="B6" s="212" t="s">
        <v>27</v>
      </c>
      <c r="C6" s="213"/>
      <c r="D6" s="213"/>
      <c r="E6" s="213"/>
      <c r="F6" s="20"/>
      <c r="G6" s="11"/>
      <c r="H6" s="214"/>
      <c r="I6" s="215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216"/>
      <c r="C8" s="177"/>
      <c r="D8" s="177"/>
      <c r="E8" s="177"/>
      <c r="F8" s="78"/>
      <c r="G8" s="21" t="s">
        <v>0</v>
      </c>
      <c r="H8" s="217">
        <v>0</v>
      </c>
      <c r="I8" s="216"/>
      <c r="J8" s="218"/>
      <c r="K8" s="218"/>
    </row>
    <row r="9" spans="1:13" ht="5.25" customHeight="1" thickBot="1" x14ac:dyDescent="0.3">
      <c r="B9" s="76"/>
      <c r="C9" s="77"/>
    </row>
    <row r="10" spans="1:13" ht="15.6" x14ac:dyDescent="0.25">
      <c r="B10" s="81" t="s">
        <v>66</v>
      </c>
      <c r="C10" s="91"/>
      <c r="D10" s="47"/>
      <c r="E10" s="197"/>
      <c r="F10" s="197"/>
      <c r="G10" s="198"/>
      <c r="H10" s="199" t="s">
        <v>77</v>
      </c>
      <c r="I10" s="200"/>
      <c r="J10" s="200"/>
      <c r="K10" s="201"/>
      <c r="M10" s="22"/>
    </row>
    <row r="11" spans="1:13" x14ac:dyDescent="0.25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202"/>
      <c r="I11" s="202"/>
      <c r="J11" s="202"/>
      <c r="K11" s="203"/>
    </row>
    <row r="12" spans="1:13" x14ac:dyDescent="0.25">
      <c r="B12" s="61"/>
      <c r="C12" s="208" t="s">
        <v>99</v>
      </c>
      <c r="D12" s="209"/>
      <c r="E12" s="110">
        <v>475</v>
      </c>
      <c r="F12" s="46"/>
      <c r="G12" s="93"/>
      <c r="H12" s="39"/>
      <c r="I12" s="39"/>
      <c r="J12" s="39"/>
      <c r="K12" s="88"/>
    </row>
    <row r="13" spans="1:13" x14ac:dyDescent="0.25">
      <c r="B13" s="61"/>
      <c r="C13" s="165" t="s">
        <v>95</v>
      </c>
      <c r="D13" s="166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25">
      <c r="B14" s="61"/>
      <c r="C14" s="206" t="s">
        <v>94</v>
      </c>
      <c r="D14" s="207"/>
      <c r="E14" s="110">
        <v>9900</v>
      </c>
      <c r="F14" s="186">
        <f>SUM(E12:E14)</f>
        <v>11175</v>
      </c>
      <c r="G14" s="187"/>
      <c r="H14" s="39"/>
      <c r="I14" s="39"/>
      <c r="J14" s="39"/>
      <c r="K14" s="88"/>
    </row>
    <row r="15" spans="1:13" ht="13.5" customHeight="1" x14ac:dyDescent="0.25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25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25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25">
      <c r="B18" s="61"/>
      <c r="C18" s="66"/>
      <c r="D18" s="111">
        <v>0</v>
      </c>
      <c r="E18" s="110">
        <v>0</v>
      </c>
      <c r="F18" s="186">
        <f>SUM(E16:E18)</f>
        <v>0</v>
      </c>
      <c r="G18" s="187"/>
      <c r="H18" s="39"/>
      <c r="I18" s="39"/>
      <c r="J18" s="39"/>
      <c r="K18" s="88"/>
    </row>
    <row r="19" spans="2:11" ht="13.5" customHeight="1" x14ac:dyDescent="0.25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25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25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25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25">
      <c r="B23" s="61"/>
      <c r="C23" s="69" t="s">
        <v>83</v>
      </c>
      <c r="D23" s="111">
        <v>0</v>
      </c>
      <c r="E23" s="112">
        <v>1900</v>
      </c>
      <c r="F23" s="186">
        <f>SUM(E20:E23)</f>
        <v>69200</v>
      </c>
      <c r="G23" s="187"/>
      <c r="H23" s="39"/>
      <c r="I23" s="39"/>
      <c r="J23" s="39"/>
      <c r="K23" s="88"/>
    </row>
    <row r="24" spans="2:11" ht="13.5" customHeight="1" x14ac:dyDescent="0.25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25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25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25">
      <c r="B27" s="61"/>
      <c r="C27" s="66" t="s">
        <v>85</v>
      </c>
      <c r="D27" s="111"/>
      <c r="E27" s="112">
        <v>1000</v>
      </c>
      <c r="F27" s="186">
        <f>SUM(E25:E27)</f>
        <v>12400</v>
      </c>
      <c r="G27" s="187"/>
      <c r="H27" s="39"/>
      <c r="I27" s="39"/>
      <c r="J27" s="39"/>
      <c r="K27" s="88"/>
    </row>
    <row r="28" spans="2:11" s="7" customFormat="1" ht="13.5" customHeight="1" x14ac:dyDescent="0.25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25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25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25">
      <c r="B31" s="70"/>
      <c r="C31" s="69">
        <v>0</v>
      </c>
      <c r="D31" s="64"/>
      <c r="E31" s="45">
        <v>0</v>
      </c>
      <c r="F31" s="204">
        <f>SUM(E29:E31)</f>
        <v>0</v>
      </c>
      <c r="G31" s="205"/>
      <c r="H31" s="39"/>
      <c r="I31" s="39"/>
      <c r="J31" s="39"/>
      <c r="K31" s="88"/>
    </row>
    <row r="32" spans="2:11" ht="13.5" customHeight="1" x14ac:dyDescent="0.25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25">
      <c r="B33" s="61"/>
      <c r="C33" s="177" t="s">
        <v>87</v>
      </c>
      <c r="D33" s="177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25">
      <c r="B34" s="61"/>
      <c r="C34" s="184" t="s">
        <v>88</v>
      </c>
      <c r="D34" s="184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25">
      <c r="B35" s="61"/>
      <c r="C35" s="184" t="s">
        <v>73</v>
      </c>
      <c r="D35" s="184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25">
      <c r="B36" s="61"/>
      <c r="C36" s="184" t="s">
        <v>74</v>
      </c>
      <c r="D36" s="184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25">
      <c r="B37" s="61"/>
      <c r="C37" s="184" t="s">
        <v>0</v>
      </c>
      <c r="D37" s="184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25">
      <c r="B38" s="61"/>
      <c r="C38" s="177"/>
      <c r="D38" s="177"/>
      <c r="E38" s="110"/>
      <c r="F38" s="186">
        <f>SUM(E33:E38)</f>
        <v>4100</v>
      </c>
      <c r="G38" s="187"/>
      <c r="H38" s="39"/>
      <c r="I38" s="39"/>
      <c r="J38" s="39"/>
      <c r="K38" s="88"/>
    </row>
    <row r="39" spans="2:13" ht="13.5" customHeight="1" x14ac:dyDescent="0.25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25">
      <c r="B40" s="61"/>
      <c r="C40" s="52" t="s">
        <v>7</v>
      </c>
      <c r="D40" s="52"/>
      <c r="E40" s="51"/>
      <c r="F40" s="194">
        <v>1600</v>
      </c>
      <c r="G40" s="195"/>
      <c r="H40" s="39"/>
      <c r="I40" s="39"/>
      <c r="J40" s="39"/>
      <c r="K40" s="88"/>
    </row>
    <row r="41" spans="2:13" s="7" customFormat="1" ht="5.25" customHeight="1" x14ac:dyDescent="0.25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25">
      <c r="B42" s="58" t="s">
        <v>35</v>
      </c>
      <c r="C42" s="196" t="s">
        <v>101</v>
      </c>
      <c r="D42" s="196"/>
      <c r="E42" s="196"/>
      <c r="F42" s="194">
        <v>35962</v>
      </c>
      <c r="G42" s="195"/>
      <c r="H42" s="39" t="s">
        <v>91</v>
      </c>
      <c r="I42" s="39"/>
      <c r="J42" s="39"/>
      <c r="K42" s="88"/>
      <c r="M42" s="34"/>
    </row>
    <row r="43" spans="2:13" s="10" customFormat="1" ht="5.25" customHeight="1" x14ac:dyDescent="0.25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25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182" t="s">
        <v>41</v>
      </c>
      <c r="I44" s="182"/>
      <c r="J44" s="182"/>
      <c r="K44" s="183"/>
    </row>
    <row r="45" spans="2:13" ht="12.75" customHeight="1" x14ac:dyDescent="0.25">
      <c r="B45" s="58"/>
      <c r="C45" s="177" t="s">
        <v>78</v>
      </c>
      <c r="D45" s="178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25">
      <c r="B46" s="58"/>
      <c r="C46" s="184" t="s">
        <v>89</v>
      </c>
      <c r="D46" s="185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25">
      <c r="B47" s="58"/>
      <c r="C47" s="184"/>
      <c r="D47" s="185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25">
      <c r="B48" s="58"/>
      <c r="C48" s="184"/>
      <c r="D48" s="185"/>
      <c r="E48" s="110">
        <v>0</v>
      </c>
      <c r="F48" s="186">
        <f>SUM(E45:E48)</f>
        <v>7500</v>
      </c>
      <c r="G48" s="187"/>
      <c r="H48" s="39"/>
      <c r="I48" s="39"/>
      <c r="J48" s="39"/>
      <c r="K48" s="88"/>
    </row>
    <row r="49" spans="2:14" s="7" customFormat="1" ht="5.25" customHeight="1" thickBot="1" x14ac:dyDescent="0.3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05" customHeight="1" thickBot="1" x14ac:dyDescent="0.3">
      <c r="B50" s="52"/>
      <c r="C50" s="188" t="s">
        <v>102</v>
      </c>
      <c r="D50" s="188"/>
      <c r="E50" s="188"/>
      <c r="F50" s="189">
        <f>F48+F42+F40+F38+F31+F27+F23+F18+F14</f>
        <v>141937</v>
      </c>
      <c r="G50" s="190"/>
      <c r="H50" s="123"/>
      <c r="I50" s="123"/>
      <c r="J50" s="123"/>
      <c r="K50" s="124"/>
    </row>
    <row r="51" spans="2:14" ht="5.25" customHeight="1" thickBo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25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25">
      <c r="B54" s="18" t="s">
        <v>9</v>
      </c>
      <c r="C54" s="51" t="s">
        <v>38</v>
      </c>
      <c r="D54" s="52"/>
      <c r="E54" s="113">
        <v>48000</v>
      </c>
      <c r="F54" s="40"/>
      <c r="G54" s="191" t="s">
        <v>90</v>
      </c>
      <c r="H54" s="192"/>
      <c r="I54" s="192"/>
      <c r="J54" s="193"/>
      <c r="K54" s="115">
        <v>70000</v>
      </c>
      <c r="M54" s="15"/>
    </row>
    <row r="55" spans="2:14" ht="13.5" customHeight="1" x14ac:dyDescent="0.25">
      <c r="B55" s="18" t="s">
        <v>10</v>
      </c>
      <c r="C55" s="51" t="s">
        <v>37</v>
      </c>
      <c r="D55" s="52"/>
      <c r="E55" s="113">
        <v>0</v>
      </c>
      <c r="F55" s="40"/>
      <c r="G55" s="172"/>
      <c r="H55" s="173"/>
      <c r="I55" s="173"/>
      <c r="J55" s="174"/>
      <c r="K55" s="115">
        <v>0</v>
      </c>
      <c r="M55" s="15"/>
    </row>
    <row r="56" spans="2:14" ht="13.5" customHeight="1" x14ac:dyDescent="0.25">
      <c r="B56" s="18" t="s">
        <v>13</v>
      </c>
      <c r="C56" s="51" t="s">
        <v>39</v>
      </c>
      <c r="D56" s="53"/>
      <c r="E56" s="114">
        <v>6259.0132827324478</v>
      </c>
      <c r="F56" s="44"/>
      <c r="G56" s="172"/>
      <c r="H56" s="173"/>
      <c r="I56" s="173"/>
      <c r="J56" s="174"/>
      <c r="K56" s="115">
        <v>0</v>
      </c>
      <c r="N56" s="7"/>
    </row>
    <row r="57" spans="2:14" ht="13.5" customHeight="1" x14ac:dyDescent="0.25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72"/>
      <c r="H57" s="173"/>
      <c r="I57" s="173"/>
      <c r="J57" s="174"/>
      <c r="K57" s="115">
        <v>0</v>
      </c>
      <c r="N57" s="7"/>
    </row>
    <row r="58" spans="2:14" ht="13.5" customHeight="1" x14ac:dyDescent="0.25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72"/>
      <c r="H58" s="173"/>
      <c r="I58" s="173"/>
      <c r="J58" s="174"/>
      <c r="K58" s="115">
        <v>0</v>
      </c>
    </row>
    <row r="59" spans="2:14" ht="12.75" customHeight="1" x14ac:dyDescent="0.25">
      <c r="B59" s="19"/>
      <c r="C59" s="175" t="s">
        <v>16</v>
      </c>
      <c r="D59" s="176"/>
      <c r="E59" s="115">
        <v>0</v>
      </c>
      <c r="F59" s="46"/>
      <c r="G59" s="172"/>
      <c r="H59" s="173"/>
      <c r="I59" s="173"/>
      <c r="J59" s="174"/>
      <c r="K59" s="115">
        <v>0</v>
      </c>
    </row>
    <row r="60" spans="2:14" ht="12.75" customHeight="1" x14ac:dyDescent="0.25">
      <c r="B60" s="19"/>
      <c r="C60" s="177" t="s">
        <v>61</v>
      </c>
      <c r="D60" s="178"/>
      <c r="E60" s="115">
        <v>60000</v>
      </c>
      <c r="F60" s="46"/>
      <c r="G60" s="172" t="s">
        <v>0</v>
      </c>
      <c r="H60" s="173"/>
      <c r="I60" s="173"/>
      <c r="J60" s="174"/>
      <c r="K60" s="115">
        <v>0</v>
      </c>
    </row>
    <row r="61" spans="2:14" ht="12.75" customHeight="1" thickBot="1" x14ac:dyDescent="0.3">
      <c r="B61" s="86"/>
      <c r="C61" s="179" t="s">
        <v>62</v>
      </c>
      <c r="D61" s="179"/>
      <c r="E61" s="116">
        <v>10000</v>
      </c>
      <c r="F61" s="46"/>
      <c r="G61" s="180"/>
      <c r="H61" s="181"/>
      <c r="I61" s="181"/>
      <c r="J61" s="181"/>
      <c r="K61" s="116">
        <v>0</v>
      </c>
    </row>
    <row r="62" spans="2:14" ht="16.05" customHeight="1" thickBot="1" x14ac:dyDescent="0.3">
      <c r="B62" s="17"/>
      <c r="C62" s="167" t="s">
        <v>54</v>
      </c>
      <c r="D62" s="167"/>
      <c r="E62" s="106">
        <f>E53+E54+E58+E56+E57+E55</f>
        <v>141936.51328273246</v>
      </c>
      <c r="F62" s="44"/>
      <c r="G62" s="167" t="s">
        <v>55</v>
      </c>
      <c r="H62" s="167"/>
      <c r="I62" s="167"/>
      <c r="J62" s="167"/>
      <c r="K62" s="106">
        <f>SUM(K54:K61)</f>
        <v>70000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168" t="s">
        <v>14</v>
      </c>
      <c r="D64" s="169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170"/>
      <c r="C67" s="170"/>
      <c r="D67" s="171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c48n9n8WMLbYiTkdbe0QXqeDf0sEcKORVNjOE/snFhj3jQGVG1UOY2DDcyaXpxf3ymdmT/ugDURL/dYNKUgKpw==" saltValue="GSGFN99wN5XKAUmqZkaEsg==" spinCount="100000" sheet="1" objects="1" scenarios="1" selectLockedCells="1" selectUnlockedCells="1"/>
  <mergeCells count="50">
    <mergeCell ref="J3:K3"/>
    <mergeCell ref="I4:K5"/>
    <mergeCell ref="B6:E6"/>
    <mergeCell ref="H6:I6"/>
    <mergeCell ref="B8:E8"/>
    <mergeCell ref="H8:I8"/>
    <mergeCell ref="J8:K8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C37:D37"/>
    <mergeCell ref="C38:D38"/>
    <mergeCell ref="F38:G38"/>
    <mergeCell ref="F40:G40"/>
    <mergeCell ref="C42:E42"/>
    <mergeCell ref="F42:G42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Normal="100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164"/>
      <c r="I2" s="164"/>
      <c r="J2" s="164"/>
      <c r="K2" s="164"/>
    </row>
    <row r="3" spans="1:13" ht="12" customHeight="1" x14ac:dyDescent="0.25">
      <c r="B3" s="24"/>
      <c r="C3" s="24"/>
      <c r="D3" s="24"/>
      <c r="E3" s="24"/>
      <c r="F3" s="24"/>
      <c r="G3" s="24"/>
      <c r="H3" s="230"/>
      <c r="I3" s="230"/>
      <c r="J3" s="230"/>
      <c r="K3" s="230"/>
    </row>
    <row r="4" spans="1:13" ht="16.350000000000001" customHeight="1" x14ac:dyDescent="0.5">
      <c r="B4" s="24"/>
      <c r="C4" s="24"/>
      <c r="D4" s="24"/>
      <c r="E4" s="24"/>
      <c r="F4" s="24"/>
      <c r="G4" s="24"/>
      <c r="H4" s="164"/>
      <c r="I4" s="164"/>
      <c r="J4" s="164"/>
      <c r="K4" s="164"/>
      <c r="M4" s="16" t="s">
        <v>17</v>
      </c>
    </row>
    <row r="5" spans="1:13" ht="16.5" customHeight="1" x14ac:dyDescent="0.25">
      <c r="B5" s="9" t="s">
        <v>11</v>
      </c>
      <c r="H5" s="231"/>
      <c r="I5" s="231"/>
      <c r="J5" s="231"/>
      <c r="K5" s="231"/>
    </row>
    <row r="6" spans="1:13" ht="13.5" customHeight="1" x14ac:dyDescent="0.25">
      <c r="A6" s="4" t="s">
        <v>0</v>
      </c>
      <c r="B6" s="212"/>
      <c r="C6" s="213"/>
      <c r="D6" s="213"/>
      <c r="E6" s="213"/>
      <c r="F6" s="20"/>
      <c r="G6" s="11"/>
      <c r="H6" s="232"/>
      <c r="I6" s="232"/>
      <c r="J6" s="232"/>
      <c r="K6" s="232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216"/>
      <c r="C8" s="177"/>
      <c r="D8" s="177"/>
      <c r="E8" s="177"/>
      <c r="F8" s="78"/>
      <c r="G8" s="21" t="s">
        <v>0</v>
      </c>
      <c r="H8" s="217"/>
      <c r="I8" s="216"/>
      <c r="J8" s="218"/>
      <c r="K8" s="218"/>
    </row>
    <row r="9" spans="1:13" ht="5.25" customHeight="1" x14ac:dyDescent="0.25">
      <c r="B9" s="128"/>
      <c r="C9" s="129"/>
    </row>
    <row r="10" spans="1:13" ht="22.5" customHeight="1" x14ac:dyDescent="0.25">
      <c r="B10" s="162" t="s">
        <v>66</v>
      </c>
      <c r="C10" s="128"/>
      <c r="D10" s="129"/>
      <c r="E10" s="225"/>
      <c r="F10" s="225"/>
      <c r="G10" s="226"/>
      <c r="H10" s="227" t="s">
        <v>77</v>
      </c>
      <c r="I10" s="200"/>
      <c r="J10" s="200"/>
      <c r="K10" s="201"/>
      <c r="M10" s="22"/>
    </row>
    <row r="11" spans="1:13" x14ac:dyDescent="0.25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202">
        <v>0</v>
      </c>
      <c r="I11" s="202"/>
      <c r="J11" s="202"/>
      <c r="K11" s="203"/>
    </row>
    <row r="12" spans="1:13" x14ac:dyDescent="0.25">
      <c r="B12" s="132"/>
      <c r="C12" s="177" t="s">
        <v>93</v>
      </c>
      <c r="D12" s="178"/>
      <c r="E12" s="110">
        <v>0</v>
      </c>
      <c r="F12" s="46"/>
      <c r="G12" s="133"/>
      <c r="H12" s="39"/>
      <c r="I12" s="39"/>
      <c r="J12" s="39"/>
      <c r="K12" s="88"/>
    </row>
    <row r="13" spans="1:13" x14ac:dyDescent="0.25">
      <c r="B13" s="132"/>
      <c r="C13" s="177" t="s">
        <v>92</v>
      </c>
      <c r="D13" s="178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25">
      <c r="B14" s="132"/>
      <c r="C14" s="206"/>
      <c r="D14" s="207"/>
      <c r="E14" s="110">
        <v>0</v>
      </c>
      <c r="F14" s="186">
        <f>SUM(E12:E14)</f>
        <v>0</v>
      </c>
      <c r="G14" s="221"/>
      <c r="H14" s="39"/>
      <c r="I14" s="39"/>
      <c r="J14" s="39"/>
      <c r="K14" s="88"/>
    </row>
    <row r="15" spans="1:13" ht="13.5" customHeight="1" x14ac:dyDescent="0.25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25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25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25">
      <c r="B18" s="132"/>
      <c r="C18" s="66" t="s">
        <v>105</v>
      </c>
      <c r="D18" s="111">
        <v>0</v>
      </c>
      <c r="E18" s="110">
        <v>0</v>
      </c>
      <c r="F18" s="186">
        <f>SUM(E16:E18)</f>
        <v>0</v>
      </c>
      <c r="G18" s="221"/>
      <c r="H18" s="39"/>
      <c r="I18" s="39"/>
      <c r="J18" s="39"/>
      <c r="K18" s="88"/>
    </row>
    <row r="19" spans="2:11" ht="13.5" customHeight="1" x14ac:dyDescent="0.25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25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25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25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25">
      <c r="B23" s="132"/>
      <c r="C23" s="69">
        <v>0</v>
      </c>
      <c r="D23" s="111">
        <v>0</v>
      </c>
      <c r="E23" s="112">
        <v>0</v>
      </c>
      <c r="F23" s="186">
        <f>SUM(E20:E23)</f>
        <v>0</v>
      </c>
      <c r="G23" s="221"/>
      <c r="H23" s="39"/>
      <c r="I23" s="39"/>
      <c r="J23" s="39"/>
      <c r="K23" s="88"/>
    </row>
    <row r="24" spans="2:11" ht="13.5" customHeight="1" x14ac:dyDescent="0.25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25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25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25">
      <c r="B27" s="132"/>
      <c r="C27" s="66" t="s">
        <v>104</v>
      </c>
      <c r="D27" s="111">
        <v>0</v>
      </c>
      <c r="E27" s="112">
        <v>0</v>
      </c>
      <c r="F27" s="186">
        <f>SUM(E25:E27)</f>
        <v>0</v>
      </c>
      <c r="G27" s="221"/>
      <c r="H27" s="39"/>
      <c r="I27" s="39"/>
      <c r="J27" s="39"/>
      <c r="K27" s="88"/>
    </row>
    <row r="28" spans="2:11" s="7" customFormat="1" ht="13.5" customHeight="1" x14ac:dyDescent="0.25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25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25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25">
      <c r="B31" s="140"/>
      <c r="C31" s="69"/>
      <c r="D31" s="64">
        <v>0</v>
      </c>
      <c r="E31" s="110">
        <v>0</v>
      </c>
      <c r="F31" s="186">
        <f>SUM(E29:E31)</f>
        <v>0</v>
      </c>
      <c r="G31" s="221"/>
      <c r="H31" s="39"/>
      <c r="I31" s="39"/>
      <c r="J31" s="39"/>
      <c r="K31" s="88"/>
    </row>
    <row r="32" spans="2:11" ht="13.5" customHeight="1" x14ac:dyDescent="0.25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25">
      <c r="B33" s="132"/>
      <c r="C33" s="177" t="s">
        <v>70</v>
      </c>
      <c r="D33" s="177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25">
      <c r="B34" s="132"/>
      <c r="C34" s="184" t="s">
        <v>71</v>
      </c>
      <c r="D34" s="184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25">
      <c r="B35" s="132"/>
      <c r="C35" s="184" t="s">
        <v>73</v>
      </c>
      <c r="D35" s="184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25">
      <c r="B36" s="132"/>
      <c r="C36" s="184" t="s">
        <v>72</v>
      </c>
      <c r="D36" s="184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25">
      <c r="B37" s="132"/>
      <c r="C37" s="184" t="s">
        <v>74</v>
      </c>
      <c r="D37" s="184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25">
      <c r="B38" s="132"/>
      <c r="C38" s="177" t="s">
        <v>75</v>
      </c>
      <c r="D38" s="177"/>
      <c r="E38" s="110">
        <v>0</v>
      </c>
      <c r="F38" s="186">
        <f>SUM(E33:E38)</f>
        <v>0</v>
      </c>
      <c r="G38" s="221"/>
      <c r="H38" s="39"/>
      <c r="I38" s="39"/>
      <c r="J38" s="39"/>
      <c r="K38" s="88"/>
    </row>
    <row r="39" spans="2:11" ht="13.5" customHeight="1" x14ac:dyDescent="0.25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25">
      <c r="B40" s="132"/>
      <c r="C40" s="52" t="s">
        <v>76</v>
      </c>
      <c r="D40" s="52"/>
      <c r="E40" s="51"/>
      <c r="F40" s="194">
        <v>0</v>
      </c>
      <c r="G40" s="222"/>
      <c r="H40" s="39"/>
      <c r="I40" s="39"/>
      <c r="J40" s="39"/>
      <c r="K40" s="88"/>
    </row>
    <row r="41" spans="2:11" s="7" customFormat="1" ht="5.25" customHeight="1" x14ac:dyDescent="0.25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25">
      <c r="B42" s="130" t="s">
        <v>35</v>
      </c>
      <c r="C42" s="163" t="s">
        <v>100</v>
      </c>
      <c r="D42" s="163"/>
      <c r="E42" s="163"/>
      <c r="F42" s="194">
        <v>0</v>
      </c>
      <c r="G42" s="222"/>
      <c r="H42" s="39"/>
      <c r="I42" s="39"/>
      <c r="J42" s="39"/>
      <c r="K42" s="88"/>
    </row>
    <row r="43" spans="2:11" s="10" customFormat="1" ht="5.25" customHeight="1" x14ac:dyDescent="0.25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25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182"/>
      <c r="I44" s="182"/>
      <c r="J44" s="182"/>
      <c r="K44" s="183"/>
    </row>
    <row r="45" spans="2:11" ht="12.75" customHeight="1" x14ac:dyDescent="0.25">
      <c r="B45" s="130"/>
      <c r="C45" s="177" t="s">
        <v>78</v>
      </c>
      <c r="D45" s="178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25">
      <c r="B46" s="130"/>
      <c r="C46" s="184" t="s">
        <v>79</v>
      </c>
      <c r="D46" s="185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25">
      <c r="B47" s="130"/>
      <c r="C47" s="184"/>
      <c r="D47" s="185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25">
      <c r="B48" s="130"/>
      <c r="C48" s="184"/>
      <c r="D48" s="185"/>
      <c r="E48" s="110">
        <v>0</v>
      </c>
      <c r="F48" s="186">
        <f>SUM(E45:E48)</f>
        <v>0</v>
      </c>
      <c r="G48" s="221"/>
      <c r="H48" s="39"/>
      <c r="I48" s="39"/>
      <c r="J48" s="39"/>
      <c r="K48" s="88"/>
    </row>
    <row r="49" spans="2:14" s="7" customFormat="1" ht="5.25" customHeight="1" x14ac:dyDescent="0.25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05" customHeight="1" x14ac:dyDescent="0.25">
      <c r="B50" s="52"/>
      <c r="C50" s="188" t="s">
        <v>102</v>
      </c>
      <c r="D50" s="188"/>
      <c r="E50" s="188"/>
      <c r="F50" s="186">
        <f>F48+F42+F40+F38+F31+F27+F23+F18+F14</f>
        <v>0</v>
      </c>
      <c r="G50" s="221"/>
      <c r="H50" s="89"/>
      <c r="I50" s="89"/>
      <c r="J50" s="89"/>
      <c r="K50" s="90"/>
    </row>
    <row r="51" spans="2:14" ht="5.25" customHeight="1" x14ac:dyDescent="0.2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25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25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25">
      <c r="B54" s="149" t="s">
        <v>9</v>
      </c>
      <c r="C54" s="51" t="s">
        <v>38</v>
      </c>
      <c r="D54" s="52"/>
      <c r="E54" s="150">
        <v>0</v>
      </c>
      <c r="F54" s="40"/>
      <c r="G54" s="223"/>
      <c r="H54" s="192"/>
      <c r="I54" s="192"/>
      <c r="J54" s="193"/>
      <c r="K54" s="229">
        <v>0</v>
      </c>
      <c r="M54" s="15"/>
    </row>
    <row r="55" spans="2:14" ht="13.5" customHeight="1" x14ac:dyDescent="0.25">
      <c r="B55" s="149" t="s">
        <v>10</v>
      </c>
      <c r="C55" s="51" t="s">
        <v>37</v>
      </c>
      <c r="D55" s="52"/>
      <c r="E55" s="150">
        <v>0</v>
      </c>
      <c r="F55" s="40"/>
      <c r="G55" s="224"/>
      <c r="H55" s="173"/>
      <c r="I55" s="173"/>
      <c r="J55" s="174"/>
      <c r="K55" s="229">
        <v>0</v>
      </c>
      <c r="M55" s="15"/>
    </row>
    <row r="56" spans="2:14" ht="13.5" customHeight="1" x14ac:dyDescent="0.25">
      <c r="B56" s="149" t="s">
        <v>13</v>
      </c>
      <c r="C56" s="51" t="s">
        <v>39</v>
      </c>
      <c r="D56" s="53"/>
      <c r="E56" s="151">
        <f>Avustus!G25</f>
        <v>0</v>
      </c>
      <c r="F56" s="44"/>
      <c r="G56" s="224"/>
      <c r="H56" s="173"/>
      <c r="I56" s="173"/>
      <c r="J56" s="174"/>
      <c r="K56" s="229">
        <v>0</v>
      </c>
      <c r="N56" s="7"/>
    </row>
    <row r="57" spans="2:14" ht="13.5" customHeight="1" x14ac:dyDescent="0.25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4"/>
      <c r="H57" s="173"/>
      <c r="I57" s="173"/>
      <c r="J57" s="174"/>
      <c r="K57" s="229">
        <v>0</v>
      </c>
      <c r="N57" s="7"/>
    </row>
    <row r="58" spans="2:14" ht="13.5" customHeight="1" x14ac:dyDescent="0.25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4"/>
      <c r="H58" s="173"/>
      <c r="I58" s="173"/>
      <c r="J58" s="174"/>
      <c r="K58" s="229">
        <v>0</v>
      </c>
    </row>
    <row r="59" spans="2:14" ht="12.75" customHeight="1" x14ac:dyDescent="0.25">
      <c r="B59" s="152"/>
      <c r="C59" s="175" t="s">
        <v>16</v>
      </c>
      <c r="D59" s="176"/>
      <c r="E59" s="110">
        <v>0</v>
      </c>
      <c r="F59" s="46"/>
      <c r="G59" s="224"/>
      <c r="H59" s="173"/>
      <c r="I59" s="173"/>
      <c r="J59" s="174"/>
      <c r="K59" s="229">
        <v>0</v>
      </c>
    </row>
    <row r="60" spans="2:14" ht="12.75" customHeight="1" x14ac:dyDescent="0.25">
      <c r="B60" s="152"/>
      <c r="C60" s="177"/>
      <c r="D60" s="178"/>
      <c r="E60" s="110">
        <v>0</v>
      </c>
      <c r="F60" s="46"/>
      <c r="G60" s="224" t="s">
        <v>0</v>
      </c>
      <c r="H60" s="173"/>
      <c r="I60" s="173"/>
      <c r="J60" s="174"/>
      <c r="K60" s="229">
        <v>0</v>
      </c>
    </row>
    <row r="61" spans="2:14" ht="12.75" customHeight="1" x14ac:dyDescent="0.25">
      <c r="B61" s="153"/>
      <c r="C61" s="177"/>
      <c r="D61" s="177"/>
      <c r="E61" s="160">
        <v>0</v>
      </c>
      <c r="F61" s="46"/>
      <c r="G61" s="223"/>
      <c r="H61" s="192"/>
      <c r="I61" s="192"/>
      <c r="J61" s="192"/>
      <c r="K61" s="160">
        <v>0</v>
      </c>
    </row>
    <row r="62" spans="2:14" ht="16.05" customHeight="1" x14ac:dyDescent="0.25">
      <c r="B62" s="17"/>
      <c r="C62" s="167" t="s">
        <v>54</v>
      </c>
      <c r="D62" s="167"/>
      <c r="E62" s="151">
        <f>E53+E54+E58+E56+E57+E55</f>
        <v>0</v>
      </c>
      <c r="F62" s="44"/>
      <c r="G62" s="167" t="s">
        <v>55</v>
      </c>
      <c r="H62" s="167"/>
      <c r="I62" s="167"/>
      <c r="J62" s="167"/>
      <c r="K62" s="151">
        <f>SUM(K54:K61)</f>
        <v>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188" t="s">
        <v>14</v>
      </c>
      <c r="D64" s="228"/>
      <c r="E64" s="117">
        <f>E56+E57</f>
        <v>0</v>
      </c>
      <c r="F64" s="44"/>
      <c r="G64" s="219" t="s">
        <v>15</v>
      </c>
      <c r="H64" s="219"/>
      <c r="I64" s="219"/>
      <c r="J64" s="220"/>
      <c r="K64" s="118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170"/>
      <c r="C67" s="170"/>
      <c r="D67" s="171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QeY2Lg6ROQ8AE4nrCwGj3CuauTW9FSNYMIgWb4mssMoUm2xLgycEIywDn4fsc3+rqLjyKoDbt6J7JW0M8HjHhQ==" saltValue="QwF4+IBLajN4Z/MY8wPH7A==" spinCount="100000" sheet="1" objects="1" scenarios="1" selectLockedCells="1"/>
  <mergeCells count="51">
    <mergeCell ref="H3:K3"/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  <mergeCell ref="F14:G14"/>
    <mergeCell ref="F18:G18"/>
    <mergeCell ref="F23:G23"/>
    <mergeCell ref="G55:J55"/>
    <mergeCell ref="H44:K44"/>
    <mergeCell ref="F31:G31"/>
    <mergeCell ref="F27:G27"/>
    <mergeCell ref="J8:K8"/>
    <mergeCell ref="H11:K11"/>
    <mergeCell ref="E10:G10"/>
    <mergeCell ref="H10:K10"/>
    <mergeCell ref="H6:K6"/>
    <mergeCell ref="H5:K5"/>
    <mergeCell ref="C46:D46"/>
    <mergeCell ref="C60:D60"/>
    <mergeCell ref="C50:E50"/>
    <mergeCell ref="F48:G48"/>
    <mergeCell ref="G54:J54"/>
    <mergeCell ref="C48:D48"/>
    <mergeCell ref="F50:G50"/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25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25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25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25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25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25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25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25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25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25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25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25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25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25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25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25">
      <c r="D19" s="31"/>
      <c r="F19" s="31"/>
    </row>
    <row r="20" spans="2:8" x14ac:dyDescent="0.25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25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25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25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25">
      <c r="C24" s="38" t="s">
        <v>51</v>
      </c>
      <c r="D24" s="38"/>
      <c r="E24" s="38"/>
      <c r="F24" s="38"/>
      <c r="G24" s="37">
        <f>G23*50%</f>
        <v>0</v>
      </c>
    </row>
    <row r="25" spans="2:8" x14ac:dyDescent="0.25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2022-03-03T10:46:50Z</cp:lastPrinted>
  <dcterms:created xsi:type="dcterms:W3CDTF">2006-08-01T10:09:48Z</dcterms:created>
  <dcterms:modified xsi:type="dcterms:W3CDTF">2022-03-03T11:20:18Z</dcterms:modified>
</cp:coreProperties>
</file>